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23B27B71-8038-4193-B10A-2AFFC3B03CA3}" xr6:coauthVersionLast="47" xr6:coauthVersionMax="47" xr10:uidLastSave="{00000000-0000-0000-0000-000000000000}"/>
  <bookViews>
    <workbookView xWindow="-57720" yWindow="-14190" windowWidth="29040" windowHeight="15720" xr2:uid="{09A30C97-A997-473D-97F3-8B9A16350E79}"/>
  </bookViews>
  <sheets>
    <sheet name="Beef Stockflow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D58" i="1"/>
  <c r="B58" i="1"/>
  <c r="N57" i="1"/>
  <c r="O57" i="1" s="1"/>
  <c r="P57" i="1" s="1"/>
  <c r="M57" i="1"/>
  <c r="L57" i="1"/>
  <c r="H57" i="1"/>
  <c r="G57" i="1"/>
  <c r="N56" i="1"/>
  <c r="O56" i="1" s="1"/>
  <c r="M56" i="1"/>
  <c r="L56" i="1"/>
  <c r="H56" i="1"/>
  <c r="G56" i="1"/>
  <c r="N55" i="1"/>
  <c r="O55" i="1" s="1"/>
  <c r="M55" i="1"/>
  <c r="L55" i="1"/>
  <c r="H55" i="1"/>
  <c r="G55" i="1"/>
  <c r="N54" i="1"/>
  <c r="O54" i="1" s="1"/>
  <c r="P55" i="1" s="1"/>
  <c r="M54" i="1"/>
  <c r="L54" i="1"/>
  <c r="H54" i="1"/>
  <c r="G54" i="1"/>
  <c r="M53" i="1"/>
  <c r="L53" i="1"/>
  <c r="H53" i="1"/>
  <c r="G53" i="1"/>
  <c r="C53" i="1"/>
  <c r="M52" i="1"/>
  <c r="L52" i="1"/>
  <c r="H52" i="1"/>
  <c r="G52" i="1"/>
  <c r="C52" i="1"/>
  <c r="N51" i="1"/>
  <c r="O51" i="1" s="1"/>
  <c r="P50" i="1" s="1"/>
  <c r="M51" i="1"/>
  <c r="L51" i="1"/>
  <c r="H51" i="1"/>
  <c r="G51" i="1"/>
  <c r="N50" i="1"/>
  <c r="O50" i="1" s="1"/>
  <c r="M50" i="1"/>
  <c r="L50" i="1"/>
  <c r="H50" i="1"/>
  <c r="G50" i="1"/>
  <c r="N49" i="1"/>
  <c r="M49" i="1"/>
  <c r="L49" i="1"/>
  <c r="H49" i="1"/>
  <c r="G49" i="1"/>
  <c r="I44" i="1"/>
  <c r="D44" i="1"/>
  <c r="M43" i="1"/>
  <c r="L43" i="1"/>
  <c r="H43" i="1"/>
  <c r="G43" i="1"/>
  <c r="M42" i="1"/>
  <c r="L42" i="1"/>
  <c r="H42" i="1"/>
  <c r="G42" i="1"/>
  <c r="M41" i="1"/>
  <c r="L41" i="1"/>
  <c r="H41" i="1"/>
  <c r="G41" i="1"/>
  <c r="M40" i="1"/>
  <c r="L40" i="1"/>
  <c r="H40" i="1"/>
  <c r="G40" i="1"/>
  <c r="M39" i="1"/>
  <c r="L39" i="1"/>
  <c r="H39" i="1"/>
  <c r="G39" i="1"/>
  <c r="B39" i="1"/>
  <c r="M38" i="1"/>
  <c r="L38" i="1"/>
  <c r="H38" i="1"/>
  <c r="G38" i="1"/>
  <c r="B38" i="1"/>
  <c r="M37" i="1"/>
  <c r="L37" i="1"/>
  <c r="H37" i="1"/>
  <c r="G37" i="1"/>
  <c r="M36" i="1"/>
  <c r="L36" i="1"/>
  <c r="H36" i="1"/>
  <c r="G36" i="1"/>
  <c r="M35" i="1"/>
  <c r="L35" i="1"/>
  <c r="H35" i="1"/>
  <c r="G35" i="1"/>
  <c r="I30" i="1"/>
  <c r="D30" i="1"/>
  <c r="M29" i="1"/>
  <c r="L29" i="1"/>
  <c r="H29" i="1"/>
  <c r="G29" i="1"/>
  <c r="M28" i="1"/>
  <c r="L28" i="1"/>
  <c r="H28" i="1"/>
  <c r="G28" i="1"/>
  <c r="M27" i="1"/>
  <c r="L27" i="1"/>
  <c r="H27" i="1"/>
  <c r="G27" i="1"/>
  <c r="M26" i="1"/>
  <c r="L26" i="1"/>
  <c r="H26" i="1"/>
  <c r="G26" i="1"/>
  <c r="M25" i="1"/>
  <c r="L25" i="1"/>
  <c r="H25" i="1"/>
  <c r="G25" i="1"/>
  <c r="B25" i="1"/>
  <c r="M24" i="1"/>
  <c r="L24" i="1"/>
  <c r="H24" i="1"/>
  <c r="G24" i="1"/>
  <c r="B24" i="1"/>
  <c r="M23" i="1"/>
  <c r="L23" i="1"/>
  <c r="H23" i="1"/>
  <c r="G23" i="1"/>
  <c r="M22" i="1"/>
  <c r="L22" i="1"/>
  <c r="H22" i="1"/>
  <c r="G22" i="1"/>
  <c r="M21" i="1"/>
  <c r="L21" i="1"/>
  <c r="H21" i="1"/>
  <c r="G21" i="1"/>
  <c r="I16" i="1"/>
  <c r="D16" i="1"/>
  <c r="B16" i="1"/>
  <c r="N15" i="1"/>
  <c r="O15" i="1" s="1"/>
  <c r="P15" i="1" s="1"/>
  <c r="B29" i="1" s="1"/>
  <c r="M15" i="1"/>
  <c r="L15" i="1"/>
  <c r="H15" i="1"/>
  <c r="G15" i="1"/>
  <c r="N14" i="1"/>
  <c r="O14" i="1" s="1"/>
  <c r="M14" i="1"/>
  <c r="L14" i="1"/>
  <c r="H14" i="1"/>
  <c r="G14" i="1"/>
  <c r="N13" i="1"/>
  <c r="O13" i="1" s="1"/>
  <c r="M13" i="1"/>
  <c r="L13" i="1"/>
  <c r="H13" i="1"/>
  <c r="G13" i="1"/>
  <c r="N12" i="1"/>
  <c r="O12" i="1" s="1"/>
  <c r="P13" i="1" s="1"/>
  <c r="B27" i="1" s="1"/>
  <c r="M12" i="1"/>
  <c r="L12" i="1"/>
  <c r="H12" i="1"/>
  <c r="G12" i="1"/>
  <c r="M11" i="1"/>
  <c r="L11" i="1"/>
  <c r="H11" i="1"/>
  <c r="G11" i="1"/>
  <c r="C11" i="1"/>
  <c r="M10" i="1"/>
  <c r="L10" i="1"/>
  <c r="H10" i="1"/>
  <c r="G10" i="1"/>
  <c r="C10" i="1"/>
  <c r="N9" i="1"/>
  <c r="O9" i="1" s="1"/>
  <c r="P8" i="1" s="1"/>
  <c r="B22" i="1" s="1"/>
  <c r="M9" i="1"/>
  <c r="L9" i="1"/>
  <c r="H9" i="1"/>
  <c r="G9" i="1"/>
  <c r="N8" i="1"/>
  <c r="O8" i="1" s="1"/>
  <c r="M8" i="1"/>
  <c r="L8" i="1"/>
  <c r="H8" i="1"/>
  <c r="G8" i="1"/>
  <c r="N7" i="1"/>
  <c r="M7" i="1"/>
  <c r="L7" i="1"/>
  <c r="H7" i="1"/>
  <c r="G7" i="1"/>
  <c r="M30" i="1" l="1"/>
  <c r="L30" i="1" s="1"/>
  <c r="H16" i="1"/>
  <c r="G16" i="1" s="1"/>
  <c r="H30" i="1"/>
  <c r="G30" i="1" s="1"/>
  <c r="H44" i="1"/>
  <c r="G44" i="1" s="1"/>
  <c r="H58" i="1"/>
  <c r="G58" i="1" s="1"/>
  <c r="M16" i="1"/>
  <c r="L16" i="1" s="1"/>
  <c r="P14" i="1"/>
  <c r="B28" i="1" s="1"/>
  <c r="N28" i="1" s="1"/>
  <c r="O28" i="1" s="1"/>
  <c r="M44" i="1"/>
  <c r="L44" i="1" s="1"/>
  <c r="M58" i="1"/>
  <c r="L58" i="1" s="1"/>
  <c r="P56" i="1"/>
  <c r="O7" i="1"/>
  <c r="N22" i="1"/>
  <c r="O22" i="1" s="1"/>
  <c r="C16" i="1"/>
  <c r="N10" i="1"/>
  <c r="N11" i="1"/>
  <c r="O11" i="1" s="1"/>
  <c r="P12" i="1" s="1"/>
  <c r="B26" i="1" s="1"/>
  <c r="N27" i="1"/>
  <c r="O27" i="1" s="1"/>
  <c r="N29" i="1"/>
  <c r="O29" i="1" s="1"/>
  <c r="P29" i="1" s="1"/>
  <c r="B43" i="1" s="1"/>
  <c r="O49" i="1"/>
  <c r="C58" i="1"/>
  <c r="N52" i="1"/>
  <c r="N53" i="1"/>
  <c r="O53" i="1" s="1"/>
  <c r="P54" i="1" s="1"/>
  <c r="N58" i="1" l="1"/>
  <c r="O52" i="1"/>
  <c r="P51" i="1" s="1"/>
  <c r="P49" i="1"/>
  <c r="N43" i="1"/>
  <c r="O43" i="1" s="1"/>
  <c r="P43" i="1" s="1"/>
  <c r="P28" i="1"/>
  <c r="B42" i="1" s="1"/>
  <c r="N26" i="1"/>
  <c r="O26" i="1" s="1"/>
  <c r="P27" i="1" s="1"/>
  <c r="B41" i="1" s="1"/>
  <c r="N16" i="1"/>
  <c r="O10" i="1"/>
  <c r="P9" i="1" s="1"/>
  <c r="B23" i="1" s="1"/>
  <c r="P7" i="1"/>
  <c r="P58" i="1" l="1"/>
  <c r="O58" i="1"/>
  <c r="O16" i="1"/>
  <c r="B21" i="1"/>
  <c r="P16" i="1"/>
  <c r="N23" i="1"/>
  <c r="O23" i="1" s="1"/>
  <c r="P22" i="1" s="1"/>
  <c r="B36" i="1" s="1"/>
  <c r="N41" i="1"/>
  <c r="O41" i="1" s="1"/>
  <c r="N42" i="1"/>
  <c r="O42" i="1" s="1"/>
  <c r="P42" i="1" l="1"/>
  <c r="N36" i="1"/>
  <c r="O36" i="1" s="1"/>
  <c r="B30" i="1"/>
  <c r="C25" i="1"/>
  <c r="C24" i="1"/>
  <c r="N21" i="1"/>
  <c r="O21" i="1" l="1"/>
  <c r="C30" i="1"/>
  <c r="N24" i="1"/>
  <c r="N25" i="1"/>
  <c r="O25" i="1" s="1"/>
  <c r="P26" i="1" s="1"/>
  <c r="B40" i="1" s="1"/>
  <c r="N40" i="1" l="1"/>
  <c r="O40" i="1" s="1"/>
  <c r="P41" i="1" s="1"/>
  <c r="N30" i="1"/>
  <c r="O24" i="1"/>
  <c r="P23" i="1" s="1"/>
  <c r="B37" i="1" s="1"/>
  <c r="P21" i="1"/>
  <c r="O30" i="1" l="1"/>
  <c r="B35" i="1"/>
  <c r="P30" i="1"/>
  <c r="N37" i="1"/>
  <c r="O37" i="1" s="1"/>
  <c r="P36" i="1" s="1"/>
  <c r="B44" i="1" l="1"/>
  <c r="C39" i="1"/>
  <c r="C38" i="1"/>
  <c r="N35" i="1"/>
  <c r="O35" i="1" l="1"/>
  <c r="C44" i="1"/>
  <c r="N38" i="1"/>
  <c r="N39" i="1"/>
  <c r="O39" i="1" s="1"/>
  <c r="P40" i="1" s="1"/>
  <c r="N44" i="1" l="1"/>
  <c r="O38" i="1"/>
  <c r="P37" i="1" s="1"/>
  <c r="P35" i="1"/>
  <c r="P44" i="1" l="1"/>
  <c r="O44" i="1"/>
</calcChain>
</file>

<file path=xl/sharedStrings.xml><?xml version="1.0" encoding="utf-8"?>
<sst xmlns="http://schemas.openxmlformats.org/spreadsheetml/2006/main" count="144" uniqueCount="37">
  <si>
    <t>Please save a copy to your desktop before completing. Please ensure the sales and purchase amounts correspond to this and next years’ cash flows. For information on the current and future financial year, please use estimates.</t>
  </si>
  <si>
    <t>BEEF PRODUCTION SCHEDULE</t>
  </si>
  <si>
    <t>Breeder Calving %</t>
  </si>
  <si>
    <t>Deaths %</t>
  </si>
  <si>
    <t>Budget Period One</t>
  </si>
  <si>
    <t>1st Calf Hfr Calving %</t>
  </si>
  <si>
    <t>Financial Year:</t>
  </si>
  <si>
    <t>Opening Stock</t>
  </si>
  <si>
    <t>Natural Increase</t>
  </si>
  <si>
    <t>Purchase No.</t>
  </si>
  <si>
    <t>Weight</t>
  </si>
  <si>
    <t>$/kg</t>
  </si>
  <si>
    <t>$/hd</t>
  </si>
  <si>
    <t>Total Purchase</t>
  </si>
  <si>
    <t>Sale No.</t>
  </si>
  <si>
    <t>Total Sales</t>
  </si>
  <si>
    <t>Deaths</t>
  </si>
  <si>
    <t>Closing Stock</t>
  </si>
  <si>
    <t>Year End</t>
  </si>
  <si>
    <t>Breeders</t>
  </si>
  <si>
    <t>1st Calf Heifers</t>
  </si>
  <si>
    <t>Yearling Heifers</t>
  </si>
  <si>
    <t>Heifer Calves</t>
  </si>
  <si>
    <t>Male Calves</t>
  </si>
  <si>
    <t>Yearling Steers</t>
  </si>
  <si>
    <t>Steers</t>
  </si>
  <si>
    <t>Bullocks</t>
  </si>
  <si>
    <t>Bulls</t>
  </si>
  <si>
    <t>TOTAL</t>
  </si>
  <si>
    <t>Avg</t>
  </si>
  <si>
    <t>Budget Period Two</t>
  </si>
  <si>
    <t>Budget Period Three</t>
  </si>
  <si>
    <t>YEAR-IN-YEAR-OUT</t>
  </si>
  <si>
    <t>YIYO</t>
  </si>
  <si>
    <t>Privacy Statement</t>
  </si>
  <si>
    <t> </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</si>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</sst>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b/>
      <i/>
      <sz val="10"/>
      <color rgb="FF485163"/>
      <name val="Calibri"/>
      <family val="2"/>
      <scheme val="minor"/>
    </font>
    <font>
      <b/>
      <sz val="12"/>
      <color theme="0"/>
      <name val="Arial"/>
      <family val="2"/>
    </font>
    <font>
      <b/>
      <sz val="11"/>
      <color rgb="FF485163"/>
      <name val="Arial"/>
      <family val="2"/>
    </font>
    <font>
      <b/>
      <sz val="14"/>
      <color theme="0"/>
      <name val="Arial"/>
      <family val="2"/>
    </font>
    <font>
      <sz val="11"/>
      <color rgb="FF485163"/>
      <name val="Arial"/>
      <family val="2"/>
    </font>
    <font>
      <b/>
      <u/>
      <sz val="14"/>
      <color theme="0"/>
      <name val="Arial"/>
      <family val="2"/>
    </font>
    <font>
      <b/>
      <sz val="11"/>
      <color theme="0"/>
      <name val="Arial"/>
      <family val="2"/>
    </font>
    <font>
      <b/>
      <sz val="11"/>
      <color rgb="FF001B37"/>
      <name val="Arial"/>
      <family val="2"/>
    </font>
    <font>
      <sz val="11"/>
      <color rgb="FF001B37"/>
      <name val="Arial"/>
      <family val="2"/>
    </font>
    <font>
      <u/>
      <sz val="11"/>
      <color rgb="FF001B37"/>
      <name val="Arial"/>
      <family val="2"/>
    </font>
    <font>
      <b/>
      <i/>
      <sz val="10"/>
      <color rgb="FFFFFFFF"/>
      <name val="Arial"/>
      <family val="2"/>
    </font>
    <font>
      <sz val="11"/>
      <color rgb="FF000000"/>
      <name val="Arial"/>
      <family val="2"/>
    </font>
    <font>
      <sz val="10"/>
      <color rgb="FF000000"/>
      <name val="Arial"/>
      <family val="2"/>
    </font>
    <font>
      <b/>
      <sz val="10"/>
      <color rgb="FFFFFFFF"/>
      <name val="Arial"/>
      <family val="2"/>
    </font>
    <font>
      <i/>
      <sz val="8"/>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E5EEF7"/>
        <bgColor indexed="64"/>
      </patternFill>
    </fill>
    <fill>
      <patternFill patternType="solid">
        <fgColor rgb="FF005EB8"/>
        <bgColor rgb="FF000000"/>
      </patternFill>
    </fill>
    <fill>
      <patternFill patternType="solid">
        <fgColor rgb="FF99BEE2"/>
        <bgColor indexed="64"/>
      </patternFill>
    </fill>
    <fill>
      <patternFill patternType="solid">
        <fgColor rgb="FF327DC6"/>
        <bgColor indexed="64"/>
      </patternFill>
    </fill>
  </fills>
  <borders count="26">
    <border>
      <left/>
      <right/>
      <top/>
      <bottom/>
      <diagonal/>
    </border>
    <border>
      <left style="thin">
        <color rgb="FF485163"/>
      </left>
      <right style="thin">
        <color rgb="FF485163"/>
      </right>
      <top style="thin">
        <color rgb="FF485163"/>
      </top>
      <bottom style="thin">
        <color rgb="FF485163"/>
      </bottom>
      <diagonal/>
    </border>
    <border>
      <left style="thin">
        <color rgb="FF485163"/>
      </left>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thin">
        <color rgb="FF485163"/>
      </left>
      <right/>
      <top style="medium">
        <color rgb="FF485163"/>
      </top>
      <bottom style="thin">
        <color rgb="FF485163"/>
      </bottom>
      <diagonal/>
    </border>
    <border>
      <left/>
      <right/>
      <top/>
      <bottom style="medium">
        <color rgb="FF485163"/>
      </bottom>
      <diagonal/>
    </border>
    <border>
      <left/>
      <right/>
      <top style="medium">
        <color rgb="FF485163"/>
      </top>
      <bottom/>
      <diagonal/>
    </border>
    <border>
      <left style="medium">
        <color rgb="FF485163"/>
      </left>
      <right/>
      <top style="medium">
        <color rgb="FF485163"/>
      </top>
      <bottom/>
      <diagonal/>
    </border>
    <border>
      <left/>
      <right style="medium">
        <color rgb="FF485163"/>
      </right>
      <top style="medium">
        <color rgb="FF485163"/>
      </top>
      <bottom/>
      <diagonal/>
    </border>
    <border>
      <left style="medium">
        <color rgb="FF485163"/>
      </left>
      <right style="thin">
        <color rgb="FF485163"/>
      </right>
      <top style="thin">
        <color rgb="FF485163"/>
      </top>
      <bottom/>
      <diagonal/>
    </border>
    <border>
      <left style="thin">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0" fillId="2" borderId="0" xfId="0" applyFill="1"/>
    <xf numFmtId="0" fontId="7" fillId="2" borderId="0" xfId="0" applyFont="1" applyFill="1"/>
    <xf numFmtId="165" fontId="7" fillId="2" borderId="0" xfId="1" applyNumberFormat="1" applyFont="1" applyFill="1" applyBorder="1"/>
    <xf numFmtId="0" fontId="5" fillId="2" borderId="0" xfId="0" applyFont="1" applyFill="1"/>
    <xf numFmtId="10" fontId="5" fillId="2" borderId="15" xfId="3" applyNumberFormat="1" applyFont="1" applyFill="1" applyBorder="1" applyProtection="1">
      <protection locked="0"/>
    </xf>
    <xf numFmtId="0" fontId="0" fillId="2" borderId="0" xfId="0" applyFill="1" applyAlignment="1">
      <alignment horizontal="center"/>
    </xf>
    <xf numFmtId="0" fontId="0" fillId="0" borderId="0" xfId="0" applyAlignment="1">
      <alignment horizontal="center"/>
    </xf>
    <xf numFmtId="1" fontId="5" fillId="2" borderId="10" xfId="3" applyNumberFormat="1" applyFont="1" applyFill="1" applyBorder="1" applyAlignment="1" applyProtection="1">
      <alignment horizontal="center"/>
      <protection locked="0"/>
    </xf>
    <xf numFmtId="0" fontId="10" fillId="4" borderId="13" xfId="0" applyFont="1" applyFill="1" applyBorder="1"/>
    <xf numFmtId="165" fontId="10" fillId="4" borderId="1" xfId="1" applyNumberFormat="1" applyFont="1" applyFill="1" applyBorder="1" applyAlignment="1">
      <alignment horizontal="center"/>
    </xf>
    <xf numFmtId="0" fontId="10" fillId="4" borderId="1" xfId="0" applyFont="1" applyFill="1" applyBorder="1" applyAlignment="1">
      <alignment horizontal="center"/>
    </xf>
    <xf numFmtId="165" fontId="10" fillId="4" borderId="3" xfId="1" applyNumberFormat="1" applyFont="1" applyFill="1" applyBorder="1" applyAlignment="1">
      <alignment horizontal="center"/>
    </xf>
    <xf numFmtId="0" fontId="10" fillId="4" borderId="3" xfId="0" applyFont="1" applyFill="1" applyBorder="1" applyAlignment="1">
      <alignment horizontal="center"/>
    </xf>
    <xf numFmtId="165" fontId="10" fillId="4" borderId="12" xfId="1" applyNumberFormat="1" applyFont="1" applyFill="1" applyBorder="1" applyAlignment="1">
      <alignment horizontal="center"/>
    </xf>
    <xf numFmtId="165" fontId="10" fillId="0" borderId="1" xfId="1" applyNumberFormat="1" applyFont="1" applyFill="1" applyBorder="1" applyProtection="1">
      <protection locked="0"/>
    </xf>
    <xf numFmtId="0" fontId="11" fillId="4" borderId="1" xfId="0" applyFont="1" applyFill="1" applyBorder="1"/>
    <xf numFmtId="165" fontId="11" fillId="0" borderId="1" xfId="1" applyNumberFormat="1" applyFont="1" applyFill="1" applyBorder="1" applyProtection="1">
      <protection locked="0"/>
    </xf>
    <xf numFmtId="44" fontId="11" fillId="0" borderId="1" xfId="2" applyFont="1" applyFill="1" applyBorder="1" applyProtection="1">
      <protection locked="0"/>
    </xf>
    <xf numFmtId="44" fontId="11" fillId="4" borderId="1" xfId="2" applyFont="1" applyFill="1" applyBorder="1" applyProtection="1"/>
    <xf numFmtId="44" fontId="10" fillId="4" borderId="1" xfId="2" applyFont="1" applyFill="1" applyBorder="1" applyProtection="1"/>
    <xf numFmtId="1" fontId="11" fillId="4" borderId="1" xfId="0" applyNumberFormat="1" applyFont="1" applyFill="1" applyBorder="1"/>
    <xf numFmtId="165" fontId="10" fillId="4" borderId="1" xfId="1" applyNumberFormat="1" applyFont="1" applyFill="1" applyBorder="1" applyProtection="1"/>
    <xf numFmtId="165" fontId="10" fillId="4" borderId="14" xfId="1" applyNumberFormat="1" applyFont="1" applyFill="1" applyBorder="1" applyProtection="1"/>
    <xf numFmtId="165" fontId="10" fillId="4" borderId="14" xfId="1" applyNumberFormat="1" applyFont="1" applyFill="1" applyBorder="1"/>
    <xf numFmtId="0" fontId="10" fillId="4" borderId="20" xfId="0" applyFont="1" applyFill="1" applyBorder="1"/>
    <xf numFmtId="165" fontId="10" fillId="0" borderId="21" xfId="1" applyNumberFormat="1" applyFont="1" applyFill="1" applyBorder="1" applyProtection="1">
      <protection locked="0"/>
    </xf>
    <xf numFmtId="0" fontId="11" fillId="4" borderId="21" xfId="0" applyFont="1" applyFill="1" applyBorder="1"/>
    <xf numFmtId="165" fontId="11" fillId="0" borderId="21" xfId="1" applyNumberFormat="1" applyFont="1" applyFill="1" applyBorder="1" applyProtection="1">
      <protection locked="0"/>
    </xf>
    <xf numFmtId="44" fontId="11" fillId="0" borderId="21" xfId="2" applyFont="1" applyFill="1" applyBorder="1" applyProtection="1">
      <protection locked="0"/>
    </xf>
    <xf numFmtId="44" fontId="11" fillId="4" borderId="21" xfId="2" applyFont="1" applyFill="1" applyBorder="1" applyProtection="1"/>
    <xf numFmtId="44" fontId="10" fillId="4" borderId="21" xfId="2" applyFont="1" applyFill="1" applyBorder="1" applyProtection="1"/>
    <xf numFmtId="1" fontId="11" fillId="4" borderId="21" xfId="0" applyNumberFormat="1" applyFont="1" applyFill="1" applyBorder="1"/>
    <xf numFmtId="165" fontId="10" fillId="4" borderId="21" xfId="1" applyNumberFormat="1" applyFont="1" applyFill="1" applyBorder="1" applyProtection="1"/>
    <xf numFmtId="165" fontId="10" fillId="4" borderId="22" xfId="1" applyNumberFormat="1" applyFont="1" applyFill="1" applyBorder="1" applyProtection="1"/>
    <xf numFmtId="0" fontId="10" fillId="4" borderId="23" xfId="0" applyFont="1" applyFill="1" applyBorder="1"/>
    <xf numFmtId="165" fontId="10" fillId="4" borderId="24" xfId="1" applyNumberFormat="1" applyFont="1" applyFill="1" applyBorder="1" applyProtection="1"/>
    <xf numFmtId="1" fontId="10" fillId="4" borderId="24" xfId="0" applyNumberFormat="1" applyFont="1" applyFill="1" applyBorder="1"/>
    <xf numFmtId="165" fontId="10" fillId="4" borderId="24" xfId="1" applyNumberFormat="1" applyFont="1" applyFill="1" applyBorder="1"/>
    <xf numFmtId="0" fontId="10" fillId="4" borderId="24" xfId="0" applyFont="1" applyFill="1" applyBorder="1"/>
    <xf numFmtId="44" fontId="10" fillId="4" borderId="24" xfId="2" applyFont="1" applyFill="1" applyBorder="1" applyProtection="1"/>
    <xf numFmtId="165" fontId="10" fillId="4" borderId="25" xfId="1" applyNumberFormat="1" applyFont="1" applyFill="1" applyBorder="1" applyProtection="1"/>
    <xf numFmtId="0" fontId="10" fillId="4" borderId="4" xfId="0" applyFont="1" applyFill="1" applyBorder="1"/>
    <xf numFmtId="9" fontId="10" fillId="2" borderId="5" xfId="3" applyFont="1" applyFill="1" applyBorder="1" applyProtection="1">
      <protection locked="0"/>
    </xf>
    <xf numFmtId="0" fontId="10" fillId="4" borderId="5" xfId="0" applyFont="1" applyFill="1" applyBorder="1"/>
    <xf numFmtId="9" fontId="10" fillId="2" borderId="1" xfId="3" applyFont="1" applyFill="1" applyBorder="1" applyProtection="1">
      <protection locked="0"/>
    </xf>
    <xf numFmtId="0" fontId="10" fillId="4" borderId="1" xfId="0" applyFont="1" applyFill="1" applyBorder="1"/>
    <xf numFmtId="165" fontId="10" fillId="4" borderId="1" xfId="1" applyNumberFormat="1" applyFont="1" applyFill="1" applyBorder="1"/>
    <xf numFmtId="165" fontId="10" fillId="4" borderId="3" xfId="1" applyNumberFormat="1" applyFont="1" applyFill="1" applyBorder="1"/>
    <xf numFmtId="0" fontId="10" fillId="4" borderId="3" xfId="0" applyFont="1" applyFill="1" applyBorder="1"/>
    <xf numFmtId="165" fontId="10" fillId="4" borderId="12" xfId="1" applyNumberFormat="1" applyFont="1" applyFill="1" applyBorder="1"/>
    <xf numFmtId="0" fontId="10" fillId="4" borderId="13" xfId="0" applyFont="1" applyFill="1" applyBorder="1" applyAlignment="1">
      <alignment horizontal="center"/>
    </xf>
    <xf numFmtId="9" fontId="10" fillId="2" borderId="1" xfId="3" applyFont="1" applyFill="1" applyBorder="1" applyAlignment="1" applyProtection="1">
      <alignment horizontal="center"/>
      <protection locked="0"/>
    </xf>
    <xf numFmtId="10" fontId="10" fillId="2" borderId="15" xfId="3" applyNumberFormat="1" applyFont="1" applyFill="1" applyBorder="1" applyProtection="1">
      <protection locked="0"/>
    </xf>
    <xf numFmtId="1" fontId="10" fillId="2" borderId="10" xfId="3" applyNumberFormat="1" applyFont="1" applyFill="1" applyBorder="1" applyProtection="1">
      <protection locked="0"/>
    </xf>
    <xf numFmtId="164" fontId="12" fillId="4" borderId="13" xfId="4" applyNumberFormat="1" applyFont="1" applyFill="1" applyBorder="1" applyAlignment="1">
      <alignment horizontal="center"/>
    </xf>
    <xf numFmtId="0" fontId="10" fillId="4" borderId="11" xfId="0" applyFont="1" applyFill="1" applyBorder="1"/>
    <xf numFmtId="9" fontId="10" fillId="2" borderId="3" xfId="3" applyFont="1" applyFill="1" applyBorder="1" applyProtection="1">
      <protection locked="0"/>
    </xf>
    <xf numFmtId="10" fontId="10" fillId="2" borderId="10" xfId="3" applyNumberFormat="1" applyFont="1" applyFill="1" applyBorder="1" applyProtection="1">
      <protection locked="0"/>
    </xf>
    <xf numFmtId="0" fontId="13" fillId="5" borderId="0" xfId="0" applyFont="1" applyFill="1"/>
    <xf numFmtId="0" fontId="14" fillId="5" borderId="0" xfId="0" applyFont="1" applyFill="1"/>
    <xf numFmtId="0" fontId="15" fillId="5" borderId="0" xfId="0" applyFont="1" applyFill="1"/>
    <xf numFmtId="0" fontId="16" fillId="5" borderId="0" xfId="0" applyFont="1" applyFill="1"/>
    <xf numFmtId="0" fontId="9" fillId="6" borderId="2" xfId="1" applyNumberFormat="1" applyFont="1" applyFill="1" applyBorder="1" applyAlignment="1" applyProtection="1">
      <alignment horizontal="center"/>
      <protection locked="0"/>
    </xf>
    <xf numFmtId="0" fontId="17" fillId="0" borderId="0" xfId="0" applyFont="1" applyAlignment="1">
      <alignment horizontal="left" vertical="top" wrapText="1"/>
    </xf>
    <xf numFmtId="0" fontId="8" fillId="6" borderId="5"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4" xfId="0" applyFont="1" applyFill="1" applyBorder="1" applyAlignment="1">
      <alignment horizontal="center" vertical="center"/>
    </xf>
    <xf numFmtId="0" fontId="3" fillId="2" borderId="16" xfId="0" applyFont="1" applyFill="1" applyBorder="1" applyAlignment="1">
      <alignment horizontal="left" vertical="center" wrapText="1" indent="2"/>
    </xf>
    <xf numFmtId="0" fontId="6" fillId="7" borderId="11"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327DC6"/>
      <color rgb="FF99BEE2"/>
      <color rgb="FF001B37"/>
      <color rgb="FFE5EEF7"/>
      <color rgb="FF005EB8"/>
      <color rgb="FFB4BBC8"/>
      <color rgb="FF64718A"/>
      <color rgb="FF485163"/>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142875</xdr:rowOff>
    </xdr:from>
    <xdr:to>
      <xdr:col>15</xdr:col>
      <xdr:colOff>257175</xdr:colOff>
      <xdr:row>7</xdr:row>
      <xdr:rowOff>114301</xdr:rowOff>
    </xdr:to>
    <xdr:cxnSp macro="">
      <xdr:nvCxnSpPr>
        <xdr:cNvPr id="2" name="Straight Arrow Connector 1">
          <a:extLst>
            <a:ext uri="{FF2B5EF4-FFF2-40B4-BE49-F238E27FC236}">
              <a16:creationId xmlns:a16="http://schemas.microsoft.com/office/drawing/2014/main" id="{40F5C54E-7604-4884-91BB-26EDEE15849A}"/>
            </a:ext>
          </a:extLst>
        </xdr:cNvPr>
        <xdr:cNvCxnSpPr/>
      </xdr:nvCxnSpPr>
      <xdr:spPr>
        <a:xfrm flipV="1">
          <a:off x="12211050"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6</xdr:row>
      <xdr:rowOff>104775</xdr:rowOff>
    </xdr:from>
    <xdr:to>
      <xdr:col>15</xdr:col>
      <xdr:colOff>228600</xdr:colOff>
      <xdr:row>6</xdr:row>
      <xdr:rowOff>104775</xdr:rowOff>
    </xdr:to>
    <xdr:cxnSp macro="">
      <xdr:nvCxnSpPr>
        <xdr:cNvPr id="3" name="Straight Arrow Connector 2">
          <a:extLst>
            <a:ext uri="{FF2B5EF4-FFF2-40B4-BE49-F238E27FC236}">
              <a16:creationId xmlns:a16="http://schemas.microsoft.com/office/drawing/2014/main" id="{FCC6D17F-7C20-4690-B969-4E03830DDF17}"/>
            </a:ext>
          </a:extLst>
        </xdr:cNvPr>
        <xdr:cNvCxnSpPr/>
      </xdr:nvCxnSpPr>
      <xdr:spPr>
        <a:xfrm>
          <a:off x="12182475"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7</xdr:row>
      <xdr:rowOff>142875</xdr:rowOff>
    </xdr:from>
    <xdr:to>
      <xdr:col>15</xdr:col>
      <xdr:colOff>247650</xdr:colOff>
      <xdr:row>8</xdr:row>
      <xdr:rowOff>114301</xdr:rowOff>
    </xdr:to>
    <xdr:cxnSp macro="">
      <xdr:nvCxnSpPr>
        <xdr:cNvPr id="4" name="Straight Arrow Connector 3">
          <a:extLst>
            <a:ext uri="{FF2B5EF4-FFF2-40B4-BE49-F238E27FC236}">
              <a16:creationId xmlns:a16="http://schemas.microsoft.com/office/drawing/2014/main" id="{143CA221-B2AA-4451-B2A1-4159927F01FC}"/>
            </a:ext>
          </a:extLst>
        </xdr:cNvPr>
        <xdr:cNvCxnSpPr/>
      </xdr:nvCxnSpPr>
      <xdr:spPr>
        <a:xfrm flipV="1">
          <a:off x="12201525"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8</xdr:row>
      <xdr:rowOff>142875</xdr:rowOff>
    </xdr:from>
    <xdr:to>
      <xdr:col>15</xdr:col>
      <xdr:colOff>247650</xdr:colOff>
      <xdr:row>9</xdr:row>
      <xdr:rowOff>114301</xdr:rowOff>
    </xdr:to>
    <xdr:cxnSp macro="">
      <xdr:nvCxnSpPr>
        <xdr:cNvPr id="5" name="Straight Arrow Connector 4">
          <a:extLst>
            <a:ext uri="{FF2B5EF4-FFF2-40B4-BE49-F238E27FC236}">
              <a16:creationId xmlns:a16="http://schemas.microsoft.com/office/drawing/2014/main" id="{B43E3F4C-FB2A-4F12-BCD4-2623BE662B08}"/>
            </a:ext>
          </a:extLst>
        </xdr:cNvPr>
        <xdr:cNvCxnSpPr/>
      </xdr:nvCxnSpPr>
      <xdr:spPr>
        <a:xfrm flipV="1">
          <a:off x="12201525"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xdr:row>
      <xdr:rowOff>95251</xdr:rowOff>
    </xdr:from>
    <xdr:to>
      <xdr:col>15</xdr:col>
      <xdr:colOff>285750</xdr:colOff>
      <xdr:row>11</xdr:row>
      <xdr:rowOff>123825</xdr:rowOff>
    </xdr:to>
    <xdr:cxnSp macro="">
      <xdr:nvCxnSpPr>
        <xdr:cNvPr id="6" name="Straight Arrow Connector 5">
          <a:extLst>
            <a:ext uri="{FF2B5EF4-FFF2-40B4-BE49-F238E27FC236}">
              <a16:creationId xmlns:a16="http://schemas.microsoft.com/office/drawing/2014/main" id="{76D9DAC1-C8CA-4EE3-A3CE-A19C5F96B06D}"/>
            </a:ext>
          </a:extLst>
        </xdr:cNvPr>
        <xdr:cNvCxnSpPr/>
      </xdr:nvCxnSpPr>
      <xdr:spPr>
        <a:xfrm>
          <a:off x="12211050"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11</xdr:row>
      <xdr:rowOff>95251</xdr:rowOff>
    </xdr:from>
    <xdr:to>
      <xdr:col>15</xdr:col>
      <xdr:colOff>295275</xdr:colOff>
      <xdr:row>12</xdr:row>
      <xdr:rowOff>123825</xdr:rowOff>
    </xdr:to>
    <xdr:cxnSp macro="">
      <xdr:nvCxnSpPr>
        <xdr:cNvPr id="7" name="Straight Arrow Connector 6">
          <a:extLst>
            <a:ext uri="{FF2B5EF4-FFF2-40B4-BE49-F238E27FC236}">
              <a16:creationId xmlns:a16="http://schemas.microsoft.com/office/drawing/2014/main" id="{1B65539F-6EA8-4FC6-8775-84F78C684A1A}"/>
            </a:ext>
          </a:extLst>
        </xdr:cNvPr>
        <xdr:cNvCxnSpPr/>
      </xdr:nvCxnSpPr>
      <xdr:spPr>
        <a:xfrm>
          <a:off x="12220575"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12</xdr:row>
      <xdr:rowOff>95251</xdr:rowOff>
    </xdr:from>
    <xdr:to>
      <xdr:col>15</xdr:col>
      <xdr:colOff>276225</xdr:colOff>
      <xdr:row>13</xdr:row>
      <xdr:rowOff>123825</xdr:rowOff>
    </xdr:to>
    <xdr:cxnSp macro="">
      <xdr:nvCxnSpPr>
        <xdr:cNvPr id="8" name="Straight Arrow Connector 7">
          <a:extLst>
            <a:ext uri="{FF2B5EF4-FFF2-40B4-BE49-F238E27FC236}">
              <a16:creationId xmlns:a16="http://schemas.microsoft.com/office/drawing/2014/main" id="{87F1BF71-931A-4030-A706-880ACE12DF61}"/>
            </a:ext>
          </a:extLst>
        </xdr:cNvPr>
        <xdr:cNvCxnSpPr/>
      </xdr:nvCxnSpPr>
      <xdr:spPr>
        <a:xfrm>
          <a:off x="12201525" y="2219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14</xdr:row>
      <xdr:rowOff>104775</xdr:rowOff>
    </xdr:from>
    <xdr:to>
      <xdr:col>15</xdr:col>
      <xdr:colOff>228600</xdr:colOff>
      <xdr:row>14</xdr:row>
      <xdr:rowOff>104775</xdr:rowOff>
    </xdr:to>
    <xdr:cxnSp macro="">
      <xdr:nvCxnSpPr>
        <xdr:cNvPr id="9" name="Straight Arrow Connector 8">
          <a:extLst>
            <a:ext uri="{FF2B5EF4-FFF2-40B4-BE49-F238E27FC236}">
              <a16:creationId xmlns:a16="http://schemas.microsoft.com/office/drawing/2014/main" id="{BD67C4B9-661E-4332-9187-32C9C89D5F6A}"/>
            </a:ext>
          </a:extLst>
        </xdr:cNvPr>
        <xdr:cNvCxnSpPr/>
      </xdr:nvCxnSpPr>
      <xdr:spPr>
        <a:xfrm>
          <a:off x="12182475" y="2609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20</xdr:row>
      <xdr:rowOff>95250</xdr:rowOff>
    </xdr:from>
    <xdr:to>
      <xdr:col>15</xdr:col>
      <xdr:colOff>266700</xdr:colOff>
      <xdr:row>20</xdr:row>
      <xdr:rowOff>95250</xdr:rowOff>
    </xdr:to>
    <xdr:cxnSp macro="">
      <xdr:nvCxnSpPr>
        <xdr:cNvPr id="10" name="Straight Arrow Connector 9">
          <a:extLst>
            <a:ext uri="{FF2B5EF4-FFF2-40B4-BE49-F238E27FC236}">
              <a16:creationId xmlns:a16="http://schemas.microsoft.com/office/drawing/2014/main" id="{B67E037A-3AEE-496A-BA80-AB00E8BC1360}"/>
            </a:ext>
          </a:extLst>
        </xdr:cNvPr>
        <xdr:cNvCxnSpPr/>
      </xdr:nvCxnSpPr>
      <xdr:spPr>
        <a:xfrm>
          <a:off x="12220575" y="3762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28</xdr:row>
      <xdr:rowOff>95250</xdr:rowOff>
    </xdr:from>
    <xdr:to>
      <xdr:col>15</xdr:col>
      <xdr:colOff>247650</xdr:colOff>
      <xdr:row>28</xdr:row>
      <xdr:rowOff>95250</xdr:rowOff>
    </xdr:to>
    <xdr:cxnSp macro="">
      <xdr:nvCxnSpPr>
        <xdr:cNvPr id="11" name="Straight Arrow Connector 10">
          <a:extLst>
            <a:ext uri="{FF2B5EF4-FFF2-40B4-BE49-F238E27FC236}">
              <a16:creationId xmlns:a16="http://schemas.microsoft.com/office/drawing/2014/main" id="{12A43E2A-27CD-4D40-84B0-E6235C2FFF52}"/>
            </a:ext>
          </a:extLst>
        </xdr:cNvPr>
        <xdr:cNvCxnSpPr/>
      </xdr:nvCxnSpPr>
      <xdr:spPr>
        <a:xfrm>
          <a:off x="12201525" y="5286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24</xdr:row>
      <xdr:rowOff>95251</xdr:rowOff>
    </xdr:from>
    <xdr:to>
      <xdr:col>15</xdr:col>
      <xdr:colOff>295275</xdr:colOff>
      <xdr:row>25</xdr:row>
      <xdr:rowOff>123825</xdr:rowOff>
    </xdr:to>
    <xdr:cxnSp macro="">
      <xdr:nvCxnSpPr>
        <xdr:cNvPr id="12" name="Straight Arrow Connector 11">
          <a:extLst>
            <a:ext uri="{FF2B5EF4-FFF2-40B4-BE49-F238E27FC236}">
              <a16:creationId xmlns:a16="http://schemas.microsoft.com/office/drawing/2014/main" id="{B7E443A3-B887-4453-997E-8591CF619E76}"/>
            </a:ext>
          </a:extLst>
        </xdr:cNvPr>
        <xdr:cNvCxnSpPr/>
      </xdr:nvCxnSpPr>
      <xdr:spPr>
        <a:xfrm>
          <a:off x="12220575" y="4524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25</xdr:row>
      <xdr:rowOff>85726</xdr:rowOff>
    </xdr:from>
    <xdr:to>
      <xdr:col>15</xdr:col>
      <xdr:colOff>285750</xdr:colOff>
      <xdr:row>26</xdr:row>
      <xdr:rowOff>114300</xdr:rowOff>
    </xdr:to>
    <xdr:cxnSp macro="">
      <xdr:nvCxnSpPr>
        <xdr:cNvPr id="13" name="Straight Arrow Connector 12">
          <a:extLst>
            <a:ext uri="{FF2B5EF4-FFF2-40B4-BE49-F238E27FC236}">
              <a16:creationId xmlns:a16="http://schemas.microsoft.com/office/drawing/2014/main" id="{28F3AC75-BC3C-4B73-A5BD-8721BB63E0D8}"/>
            </a:ext>
          </a:extLst>
        </xdr:cNvPr>
        <xdr:cNvCxnSpPr/>
      </xdr:nvCxnSpPr>
      <xdr:spPr>
        <a:xfrm>
          <a:off x="12211050" y="47053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26</xdr:row>
      <xdr:rowOff>76201</xdr:rowOff>
    </xdr:from>
    <xdr:to>
      <xdr:col>15</xdr:col>
      <xdr:colOff>276225</xdr:colOff>
      <xdr:row>27</xdr:row>
      <xdr:rowOff>104775</xdr:rowOff>
    </xdr:to>
    <xdr:cxnSp macro="">
      <xdr:nvCxnSpPr>
        <xdr:cNvPr id="14" name="Straight Arrow Connector 13">
          <a:extLst>
            <a:ext uri="{FF2B5EF4-FFF2-40B4-BE49-F238E27FC236}">
              <a16:creationId xmlns:a16="http://schemas.microsoft.com/office/drawing/2014/main" id="{45029391-7019-49A8-9600-EA002B5CA9D0}"/>
            </a:ext>
          </a:extLst>
        </xdr:cNvPr>
        <xdr:cNvCxnSpPr/>
      </xdr:nvCxnSpPr>
      <xdr:spPr>
        <a:xfrm>
          <a:off x="12201525" y="4886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876300</xdr:colOff>
      <xdr:row>13</xdr:row>
      <xdr:rowOff>114300</xdr:rowOff>
    </xdr:from>
    <xdr:to>
      <xdr:col>15</xdr:col>
      <xdr:colOff>190500</xdr:colOff>
      <xdr:row>13</xdr:row>
      <xdr:rowOff>114300</xdr:rowOff>
    </xdr:to>
    <xdr:cxnSp macro="">
      <xdr:nvCxnSpPr>
        <xdr:cNvPr id="15" name="Straight Arrow Connector 14">
          <a:extLst>
            <a:ext uri="{FF2B5EF4-FFF2-40B4-BE49-F238E27FC236}">
              <a16:creationId xmlns:a16="http://schemas.microsoft.com/office/drawing/2014/main" id="{A7F13769-E856-4C9F-8692-38380EF9D614}"/>
            </a:ext>
          </a:extLst>
        </xdr:cNvPr>
        <xdr:cNvCxnSpPr/>
      </xdr:nvCxnSpPr>
      <xdr:spPr>
        <a:xfrm>
          <a:off x="12144375" y="2428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904875</xdr:colOff>
      <xdr:row>27</xdr:row>
      <xdr:rowOff>104775</xdr:rowOff>
    </xdr:from>
    <xdr:to>
      <xdr:col>15</xdr:col>
      <xdr:colOff>219075</xdr:colOff>
      <xdr:row>27</xdr:row>
      <xdr:rowOff>104775</xdr:rowOff>
    </xdr:to>
    <xdr:cxnSp macro="">
      <xdr:nvCxnSpPr>
        <xdr:cNvPr id="16" name="Straight Arrow Connector 15">
          <a:extLst>
            <a:ext uri="{FF2B5EF4-FFF2-40B4-BE49-F238E27FC236}">
              <a16:creationId xmlns:a16="http://schemas.microsoft.com/office/drawing/2014/main" id="{A89FE0FD-1E3F-4091-A725-0B9BE85012AA}"/>
            </a:ext>
          </a:extLst>
        </xdr:cNvPr>
        <xdr:cNvCxnSpPr/>
      </xdr:nvCxnSpPr>
      <xdr:spPr>
        <a:xfrm>
          <a:off x="12172950" y="51054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142875</xdr:rowOff>
    </xdr:from>
    <xdr:to>
      <xdr:col>15</xdr:col>
      <xdr:colOff>257175</xdr:colOff>
      <xdr:row>21</xdr:row>
      <xdr:rowOff>114301</xdr:rowOff>
    </xdr:to>
    <xdr:cxnSp macro="">
      <xdr:nvCxnSpPr>
        <xdr:cNvPr id="17" name="Straight Arrow Connector 16">
          <a:extLst>
            <a:ext uri="{FF2B5EF4-FFF2-40B4-BE49-F238E27FC236}">
              <a16:creationId xmlns:a16="http://schemas.microsoft.com/office/drawing/2014/main" id="{EDA71A4F-0C9D-467D-93DB-5FF3497FC50E}"/>
            </a:ext>
          </a:extLst>
        </xdr:cNvPr>
        <xdr:cNvCxnSpPr/>
      </xdr:nvCxnSpPr>
      <xdr:spPr>
        <a:xfrm flipV="1">
          <a:off x="12211050" y="3810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21</xdr:row>
      <xdr:rowOff>123825</xdr:rowOff>
    </xdr:from>
    <xdr:to>
      <xdr:col>15</xdr:col>
      <xdr:colOff>257175</xdr:colOff>
      <xdr:row>22</xdr:row>
      <xdr:rowOff>95251</xdr:rowOff>
    </xdr:to>
    <xdr:cxnSp macro="">
      <xdr:nvCxnSpPr>
        <xdr:cNvPr id="18" name="Straight Arrow Connector 17">
          <a:extLst>
            <a:ext uri="{FF2B5EF4-FFF2-40B4-BE49-F238E27FC236}">
              <a16:creationId xmlns:a16="http://schemas.microsoft.com/office/drawing/2014/main" id="{AE6B150E-A4E3-426D-A717-CA59BD430BFE}"/>
            </a:ext>
          </a:extLst>
        </xdr:cNvPr>
        <xdr:cNvCxnSpPr/>
      </xdr:nvCxnSpPr>
      <xdr:spPr>
        <a:xfrm flipV="1">
          <a:off x="12211050" y="3981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22</xdr:row>
      <xdr:rowOff>133350</xdr:rowOff>
    </xdr:from>
    <xdr:to>
      <xdr:col>15</xdr:col>
      <xdr:colOff>276225</xdr:colOff>
      <xdr:row>23</xdr:row>
      <xdr:rowOff>104776</xdr:rowOff>
    </xdr:to>
    <xdr:cxnSp macro="">
      <xdr:nvCxnSpPr>
        <xdr:cNvPr id="19" name="Straight Arrow Connector 18">
          <a:extLst>
            <a:ext uri="{FF2B5EF4-FFF2-40B4-BE49-F238E27FC236}">
              <a16:creationId xmlns:a16="http://schemas.microsoft.com/office/drawing/2014/main" id="{4AE798BF-E2AC-459A-889E-F94F9E26CF98}"/>
            </a:ext>
          </a:extLst>
        </xdr:cNvPr>
        <xdr:cNvCxnSpPr/>
      </xdr:nvCxnSpPr>
      <xdr:spPr>
        <a:xfrm flipV="1">
          <a:off x="12230100" y="41814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76200</xdr:rowOff>
    </xdr:from>
    <xdr:to>
      <xdr:col>15</xdr:col>
      <xdr:colOff>257175</xdr:colOff>
      <xdr:row>34</xdr:row>
      <xdr:rowOff>76200</xdr:rowOff>
    </xdr:to>
    <xdr:cxnSp macro="">
      <xdr:nvCxnSpPr>
        <xdr:cNvPr id="20" name="Straight Arrow Connector 19">
          <a:extLst>
            <a:ext uri="{FF2B5EF4-FFF2-40B4-BE49-F238E27FC236}">
              <a16:creationId xmlns:a16="http://schemas.microsoft.com/office/drawing/2014/main" id="{A8ABD8FD-F992-400C-8D33-11AD636666BD}"/>
            </a:ext>
          </a:extLst>
        </xdr:cNvPr>
        <xdr:cNvCxnSpPr/>
      </xdr:nvCxnSpPr>
      <xdr:spPr>
        <a:xfrm>
          <a:off x="12211050" y="6429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42</xdr:row>
      <xdr:rowOff>104775</xdr:rowOff>
    </xdr:from>
    <xdr:to>
      <xdr:col>15</xdr:col>
      <xdr:colOff>266700</xdr:colOff>
      <xdr:row>42</xdr:row>
      <xdr:rowOff>104775</xdr:rowOff>
    </xdr:to>
    <xdr:cxnSp macro="">
      <xdr:nvCxnSpPr>
        <xdr:cNvPr id="21" name="Straight Arrow Connector 20">
          <a:extLst>
            <a:ext uri="{FF2B5EF4-FFF2-40B4-BE49-F238E27FC236}">
              <a16:creationId xmlns:a16="http://schemas.microsoft.com/office/drawing/2014/main" id="{43E65E2C-5100-4F31-835F-E8659371FBE2}"/>
            </a:ext>
          </a:extLst>
        </xdr:cNvPr>
        <xdr:cNvCxnSpPr/>
      </xdr:nvCxnSpPr>
      <xdr:spPr>
        <a:xfrm>
          <a:off x="12220575" y="79819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41</xdr:row>
      <xdr:rowOff>104775</xdr:rowOff>
    </xdr:from>
    <xdr:to>
      <xdr:col>15</xdr:col>
      <xdr:colOff>257175</xdr:colOff>
      <xdr:row>41</xdr:row>
      <xdr:rowOff>104775</xdr:rowOff>
    </xdr:to>
    <xdr:cxnSp macro="">
      <xdr:nvCxnSpPr>
        <xdr:cNvPr id="22" name="Straight Arrow Connector 21">
          <a:extLst>
            <a:ext uri="{FF2B5EF4-FFF2-40B4-BE49-F238E27FC236}">
              <a16:creationId xmlns:a16="http://schemas.microsoft.com/office/drawing/2014/main" id="{FFE5EF12-F857-4520-90E8-B80DB045D701}"/>
            </a:ext>
          </a:extLst>
        </xdr:cNvPr>
        <xdr:cNvCxnSpPr/>
      </xdr:nvCxnSpPr>
      <xdr:spPr>
        <a:xfrm>
          <a:off x="12211050" y="7791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34</xdr:row>
      <xdr:rowOff>123825</xdr:rowOff>
    </xdr:from>
    <xdr:to>
      <xdr:col>15</xdr:col>
      <xdr:colOff>276225</xdr:colOff>
      <xdr:row>35</xdr:row>
      <xdr:rowOff>95251</xdr:rowOff>
    </xdr:to>
    <xdr:cxnSp macro="">
      <xdr:nvCxnSpPr>
        <xdr:cNvPr id="23" name="Straight Arrow Connector 22">
          <a:extLst>
            <a:ext uri="{FF2B5EF4-FFF2-40B4-BE49-F238E27FC236}">
              <a16:creationId xmlns:a16="http://schemas.microsoft.com/office/drawing/2014/main" id="{52CDEA45-80E0-4887-969F-176C8256FDFC}"/>
            </a:ext>
          </a:extLst>
        </xdr:cNvPr>
        <xdr:cNvCxnSpPr/>
      </xdr:nvCxnSpPr>
      <xdr:spPr>
        <a:xfrm flipV="1">
          <a:off x="12230100"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123825</xdr:rowOff>
    </xdr:from>
    <xdr:to>
      <xdr:col>15</xdr:col>
      <xdr:colOff>257175</xdr:colOff>
      <xdr:row>36</xdr:row>
      <xdr:rowOff>95251</xdr:rowOff>
    </xdr:to>
    <xdr:cxnSp macro="">
      <xdr:nvCxnSpPr>
        <xdr:cNvPr id="24" name="Straight Arrow Connector 23">
          <a:extLst>
            <a:ext uri="{FF2B5EF4-FFF2-40B4-BE49-F238E27FC236}">
              <a16:creationId xmlns:a16="http://schemas.microsoft.com/office/drawing/2014/main" id="{B276E4E0-AEA0-4E64-BE2E-DAB33E41F88F}"/>
            </a:ext>
          </a:extLst>
        </xdr:cNvPr>
        <xdr:cNvCxnSpPr/>
      </xdr:nvCxnSpPr>
      <xdr:spPr>
        <a:xfrm flipV="1">
          <a:off x="12211050" y="6667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36</xdr:row>
      <xdr:rowOff>123825</xdr:rowOff>
    </xdr:from>
    <xdr:to>
      <xdr:col>15</xdr:col>
      <xdr:colOff>266700</xdr:colOff>
      <xdr:row>37</xdr:row>
      <xdr:rowOff>95251</xdr:rowOff>
    </xdr:to>
    <xdr:cxnSp macro="">
      <xdr:nvCxnSpPr>
        <xdr:cNvPr id="25" name="Straight Arrow Connector 24">
          <a:extLst>
            <a:ext uri="{FF2B5EF4-FFF2-40B4-BE49-F238E27FC236}">
              <a16:creationId xmlns:a16="http://schemas.microsoft.com/office/drawing/2014/main" id="{087AA9D9-7C73-424F-81BD-F89D1688038D}"/>
            </a:ext>
          </a:extLst>
        </xdr:cNvPr>
        <xdr:cNvCxnSpPr/>
      </xdr:nvCxnSpPr>
      <xdr:spPr>
        <a:xfrm flipV="1">
          <a:off x="12220575" y="6858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76201</xdr:rowOff>
    </xdr:from>
    <xdr:to>
      <xdr:col>15</xdr:col>
      <xdr:colOff>285750</xdr:colOff>
      <xdr:row>39</xdr:row>
      <xdr:rowOff>104775</xdr:rowOff>
    </xdr:to>
    <xdr:cxnSp macro="">
      <xdr:nvCxnSpPr>
        <xdr:cNvPr id="26" name="Straight Arrow Connector 25">
          <a:extLst>
            <a:ext uri="{FF2B5EF4-FFF2-40B4-BE49-F238E27FC236}">
              <a16:creationId xmlns:a16="http://schemas.microsoft.com/office/drawing/2014/main" id="{709839E6-1618-4ED2-9753-880A89E8CB8F}"/>
            </a:ext>
          </a:extLst>
        </xdr:cNvPr>
        <xdr:cNvCxnSpPr/>
      </xdr:nvCxnSpPr>
      <xdr:spPr>
        <a:xfrm>
          <a:off x="12211050" y="7191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39</xdr:row>
      <xdr:rowOff>85726</xdr:rowOff>
    </xdr:from>
    <xdr:to>
      <xdr:col>15</xdr:col>
      <xdr:colOff>295275</xdr:colOff>
      <xdr:row>40</xdr:row>
      <xdr:rowOff>114300</xdr:rowOff>
    </xdr:to>
    <xdr:cxnSp macro="">
      <xdr:nvCxnSpPr>
        <xdr:cNvPr id="27" name="Straight Arrow Connector 26">
          <a:extLst>
            <a:ext uri="{FF2B5EF4-FFF2-40B4-BE49-F238E27FC236}">
              <a16:creationId xmlns:a16="http://schemas.microsoft.com/office/drawing/2014/main" id="{0ADA26B5-1D90-479E-B72F-840F2C040109}"/>
            </a:ext>
          </a:extLst>
        </xdr:cNvPr>
        <xdr:cNvCxnSpPr/>
      </xdr:nvCxnSpPr>
      <xdr:spPr>
        <a:xfrm>
          <a:off x="12220575" y="7391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66676</xdr:rowOff>
    </xdr:from>
    <xdr:to>
      <xdr:col>15</xdr:col>
      <xdr:colOff>285750</xdr:colOff>
      <xdr:row>41</xdr:row>
      <xdr:rowOff>95250</xdr:rowOff>
    </xdr:to>
    <xdr:cxnSp macro="">
      <xdr:nvCxnSpPr>
        <xdr:cNvPr id="28" name="Straight Arrow Connector 27">
          <a:extLst>
            <a:ext uri="{FF2B5EF4-FFF2-40B4-BE49-F238E27FC236}">
              <a16:creationId xmlns:a16="http://schemas.microsoft.com/office/drawing/2014/main" id="{45AAF111-52D5-432C-BECE-5A6471380371}"/>
            </a:ext>
          </a:extLst>
        </xdr:cNvPr>
        <xdr:cNvCxnSpPr/>
      </xdr:nvCxnSpPr>
      <xdr:spPr>
        <a:xfrm>
          <a:off x="12211050" y="7562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48</xdr:row>
      <xdr:rowOff>142875</xdr:rowOff>
    </xdr:from>
    <xdr:to>
      <xdr:col>15</xdr:col>
      <xdr:colOff>257175</xdr:colOff>
      <xdr:row>49</xdr:row>
      <xdr:rowOff>114301</xdr:rowOff>
    </xdr:to>
    <xdr:cxnSp macro="">
      <xdr:nvCxnSpPr>
        <xdr:cNvPr id="29" name="Straight Arrow Connector 28">
          <a:extLst>
            <a:ext uri="{FF2B5EF4-FFF2-40B4-BE49-F238E27FC236}">
              <a16:creationId xmlns:a16="http://schemas.microsoft.com/office/drawing/2014/main" id="{15781EA7-D2A8-43CB-B990-45DBF5DBFD9B}"/>
            </a:ext>
          </a:extLst>
        </xdr:cNvPr>
        <xdr:cNvCxnSpPr/>
      </xdr:nvCxnSpPr>
      <xdr:spPr>
        <a:xfrm flipV="1">
          <a:off x="12211050" y="91821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48</xdr:row>
      <xdr:rowOff>104775</xdr:rowOff>
    </xdr:from>
    <xdr:to>
      <xdr:col>15</xdr:col>
      <xdr:colOff>228600</xdr:colOff>
      <xdr:row>48</xdr:row>
      <xdr:rowOff>104775</xdr:rowOff>
    </xdr:to>
    <xdr:cxnSp macro="">
      <xdr:nvCxnSpPr>
        <xdr:cNvPr id="30" name="Straight Arrow Connector 29">
          <a:extLst>
            <a:ext uri="{FF2B5EF4-FFF2-40B4-BE49-F238E27FC236}">
              <a16:creationId xmlns:a16="http://schemas.microsoft.com/office/drawing/2014/main" id="{6873D95B-EEFB-4A42-8F78-526637990E06}"/>
            </a:ext>
          </a:extLst>
        </xdr:cNvPr>
        <xdr:cNvCxnSpPr/>
      </xdr:nvCxnSpPr>
      <xdr:spPr>
        <a:xfrm>
          <a:off x="12182475" y="9144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49</xdr:row>
      <xdr:rowOff>142875</xdr:rowOff>
    </xdr:from>
    <xdr:to>
      <xdr:col>15</xdr:col>
      <xdr:colOff>247650</xdr:colOff>
      <xdr:row>50</xdr:row>
      <xdr:rowOff>114301</xdr:rowOff>
    </xdr:to>
    <xdr:cxnSp macro="">
      <xdr:nvCxnSpPr>
        <xdr:cNvPr id="31" name="Straight Arrow Connector 30">
          <a:extLst>
            <a:ext uri="{FF2B5EF4-FFF2-40B4-BE49-F238E27FC236}">
              <a16:creationId xmlns:a16="http://schemas.microsoft.com/office/drawing/2014/main" id="{D2145EA8-F713-4608-96F6-5A63887632C4}"/>
            </a:ext>
          </a:extLst>
        </xdr:cNvPr>
        <xdr:cNvCxnSpPr/>
      </xdr:nvCxnSpPr>
      <xdr:spPr>
        <a:xfrm flipV="1">
          <a:off x="12201525" y="93726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50</xdr:row>
      <xdr:rowOff>142875</xdr:rowOff>
    </xdr:from>
    <xdr:to>
      <xdr:col>15</xdr:col>
      <xdr:colOff>247650</xdr:colOff>
      <xdr:row>51</xdr:row>
      <xdr:rowOff>114301</xdr:rowOff>
    </xdr:to>
    <xdr:cxnSp macro="">
      <xdr:nvCxnSpPr>
        <xdr:cNvPr id="32" name="Straight Arrow Connector 31">
          <a:extLst>
            <a:ext uri="{FF2B5EF4-FFF2-40B4-BE49-F238E27FC236}">
              <a16:creationId xmlns:a16="http://schemas.microsoft.com/office/drawing/2014/main" id="{F274F2B9-26E6-43BB-A289-214BCBD23E88}"/>
            </a:ext>
          </a:extLst>
        </xdr:cNvPr>
        <xdr:cNvCxnSpPr/>
      </xdr:nvCxnSpPr>
      <xdr:spPr>
        <a:xfrm flipV="1">
          <a:off x="12201525" y="95631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52</xdr:row>
      <xdr:rowOff>95251</xdr:rowOff>
    </xdr:from>
    <xdr:to>
      <xdr:col>15</xdr:col>
      <xdr:colOff>285750</xdr:colOff>
      <xdr:row>53</xdr:row>
      <xdr:rowOff>123825</xdr:rowOff>
    </xdr:to>
    <xdr:cxnSp macro="">
      <xdr:nvCxnSpPr>
        <xdr:cNvPr id="33" name="Straight Arrow Connector 32">
          <a:extLst>
            <a:ext uri="{FF2B5EF4-FFF2-40B4-BE49-F238E27FC236}">
              <a16:creationId xmlns:a16="http://schemas.microsoft.com/office/drawing/2014/main" id="{F1A82829-352A-425D-AB16-11ECBB81671E}"/>
            </a:ext>
          </a:extLst>
        </xdr:cNvPr>
        <xdr:cNvCxnSpPr/>
      </xdr:nvCxnSpPr>
      <xdr:spPr>
        <a:xfrm>
          <a:off x="12211050" y="98964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53</xdr:row>
      <xdr:rowOff>95251</xdr:rowOff>
    </xdr:from>
    <xdr:to>
      <xdr:col>15</xdr:col>
      <xdr:colOff>295275</xdr:colOff>
      <xdr:row>54</xdr:row>
      <xdr:rowOff>123825</xdr:rowOff>
    </xdr:to>
    <xdr:cxnSp macro="">
      <xdr:nvCxnSpPr>
        <xdr:cNvPr id="34" name="Straight Arrow Connector 33">
          <a:extLst>
            <a:ext uri="{FF2B5EF4-FFF2-40B4-BE49-F238E27FC236}">
              <a16:creationId xmlns:a16="http://schemas.microsoft.com/office/drawing/2014/main" id="{55FF7CB0-9B87-4C71-B154-E7C52F3FB280}"/>
            </a:ext>
          </a:extLst>
        </xdr:cNvPr>
        <xdr:cNvCxnSpPr/>
      </xdr:nvCxnSpPr>
      <xdr:spPr>
        <a:xfrm>
          <a:off x="12220575" y="100869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54</xdr:row>
      <xdr:rowOff>95251</xdr:rowOff>
    </xdr:from>
    <xdr:to>
      <xdr:col>15</xdr:col>
      <xdr:colOff>276225</xdr:colOff>
      <xdr:row>55</xdr:row>
      <xdr:rowOff>123825</xdr:rowOff>
    </xdr:to>
    <xdr:cxnSp macro="">
      <xdr:nvCxnSpPr>
        <xdr:cNvPr id="35" name="Straight Arrow Connector 34">
          <a:extLst>
            <a:ext uri="{FF2B5EF4-FFF2-40B4-BE49-F238E27FC236}">
              <a16:creationId xmlns:a16="http://schemas.microsoft.com/office/drawing/2014/main" id="{2F2C7797-4018-4DE1-A2CF-3A53C250550A}"/>
            </a:ext>
          </a:extLst>
        </xdr:cNvPr>
        <xdr:cNvCxnSpPr/>
      </xdr:nvCxnSpPr>
      <xdr:spPr>
        <a:xfrm>
          <a:off x="12201525" y="102774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56</xdr:row>
      <xdr:rowOff>104775</xdr:rowOff>
    </xdr:from>
    <xdr:to>
      <xdr:col>15</xdr:col>
      <xdr:colOff>228600</xdr:colOff>
      <xdr:row>56</xdr:row>
      <xdr:rowOff>104775</xdr:rowOff>
    </xdr:to>
    <xdr:cxnSp macro="">
      <xdr:nvCxnSpPr>
        <xdr:cNvPr id="36" name="Straight Arrow Connector 35">
          <a:extLst>
            <a:ext uri="{FF2B5EF4-FFF2-40B4-BE49-F238E27FC236}">
              <a16:creationId xmlns:a16="http://schemas.microsoft.com/office/drawing/2014/main" id="{220C80BB-BE7B-4043-8C8C-296BB7E6CA2E}"/>
            </a:ext>
          </a:extLst>
        </xdr:cNvPr>
        <xdr:cNvCxnSpPr/>
      </xdr:nvCxnSpPr>
      <xdr:spPr>
        <a:xfrm>
          <a:off x="12182475" y="10668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876300</xdr:colOff>
      <xdr:row>55</xdr:row>
      <xdr:rowOff>114300</xdr:rowOff>
    </xdr:from>
    <xdr:to>
      <xdr:col>15</xdr:col>
      <xdr:colOff>190500</xdr:colOff>
      <xdr:row>55</xdr:row>
      <xdr:rowOff>114300</xdr:rowOff>
    </xdr:to>
    <xdr:cxnSp macro="">
      <xdr:nvCxnSpPr>
        <xdr:cNvPr id="37" name="Straight Arrow Connector 36">
          <a:extLst>
            <a:ext uri="{FF2B5EF4-FFF2-40B4-BE49-F238E27FC236}">
              <a16:creationId xmlns:a16="http://schemas.microsoft.com/office/drawing/2014/main" id="{9EF8E2C1-F36C-4C73-ABDC-89C521F8C414}"/>
            </a:ext>
          </a:extLst>
        </xdr:cNvPr>
        <xdr:cNvCxnSpPr/>
      </xdr:nvCxnSpPr>
      <xdr:spPr>
        <a:xfrm>
          <a:off x="12144375" y="104870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0</xdr:row>
      <xdr:rowOff>352426</xdr:rowOff>
    </xdr:from>
    <xdr:to>
      <xdr:col>17</xdr:col>
      <xdr:colOff>1</xdr:colOff>
      <xdr:row>0</xdr:row>
      <xdr:rowOff>1073728</xdr:rowOff>
    </xdr:to>
    <xdr:pic>
      <xdr:nvPicPr>
        <xdr:cNvPr id="38" name="Picture 37">
          <a:extLst>
            <a:ext uri="{FF2B5EF4-FFF2-40B4-BE49-F238E27FC236}">
              <a16:creationId xmlns:a16="http://schemas.microsoft.com/office/drawing/2014/main" id="{6DE29B4E-CEA5-4A33-8B48-5F55B50A9F80}"/>
            </a:ext>
            <a:ext uri="{147F2762-F138-4A5C-976F-8EAC2B608ADB}">
              <a16:predDERef xmlns:a16="http://schemas.microsoft.com/office/drawing/2014/main" pred="{9EF8E2C1-F36C-4C73-ABDC-89C521F8C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352426"/>
          <a:ext cx="13542818" cy="721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56A2-D157-4DB8-8710-C525AEB3CA61}">
  <dimension ref="A1:Q63"/>
  <sheetViews>
    <sheetView tabSelected="1" zoomScale="90" zoomScaleNormal="90" workbookViewId="0">
      <selection activeCell="T3" sqref="T3"/>
    </sheetView>
  </sheetViews>
  <sheetFormatPr defaultRowHeight="14.4" x14ac:dyDescent="0.3"/>
  <cols>
    <col min="1" max="1" width="20.88671875" customWidth="1"/>
    <col min="2" max="2" width="15.33203125" bestFit="1" customWidth="1"/>
    <col min="3" max="3" width="17" customWidth="1"/>
    <col min="4" max="4" width="14.109375" bestFit="1" customWidth="1"/>
    <col min="7" max="7" width="10.5546875" bestFit="1" customWidth="1"/>
    <col min="8" max="8" width="15.33203125" customWidth="1"/>
    <col min="12" max="12" width="10.5546875" customWidth="1"/>
    <col min="13" max="13" width="14.33203125" bestFit="1" customWidth="1"/>
    <col min="15" max="15" width="14.44140625" customWidth="1"/>
    <col min="16" max="16" width="10.6640625" customWidth="1"/>
    <col min="17" max="17" width="5.33203125" customWidth="1"/>
  </cols>
  <sheetData>
    <row r="1" spans="1:17" ht="99" customHeight="1" x14ac:dyDescent="0.3">
      <c r="A1" s="1"/>
      <c r="B1" s="1"/>
      <c r="C1" s="1"/>
      <c r="D1" s="1"/>
      <c r="E1" s="1"/>
      <c r="F1" s="1"/>
      <c r="G1" s="1"/>
      <c r="H1" s="1"/>
      <c r="I1" s="1"/>
      <c r="J1" s="1"/>
      <c r="K1" s="1"/>
      <c r="L1" s="1"/>
      <c r="M1" s="1"/>
      <c r="N1" s="1"/>
      <c r="O1" s="1"/>
      <c r="P1" s="1"/>
      <c r="Q1" s="1"/>
    </row>
    <row r="2" spans="1:17" ht="20.25" customHeight="1" thickBot="1" x14ac:dyDescent="0.35">
      <c r="A2" s="70" t="s">
        <v>0</v>
      </c>
      <c r="B2" s="70"/>
      <c r="C2" s="70"/>
      <c r="D2" s="70"/>
      <c r="E2" s="70"/>
      <c r="F2" s="70"/>
      <c r="G2" s="70"/>
      <c r="H2" s="70"/>
      <c r="I2" s="70"/>
      <c r="J2" s="70"/>
      <c r="K2" s="70"/>
      <c r="L2" s="70"/>
      <c r="M2" s="70"/>
      <c r="N2" s="70"/>
      <c r="O2" s="70"/>
      <c r="P2" s="70"/>
      <c r="Q2" s="1"/>
    </row>
    <row r="3" spans="1:17" ht="23.25" customHeight="1" x14ac:dyDescent="0.3">
      <c r="A3" s="80" t="s">
        <v>1</v>
      </c>
      <c r="B3" s="81"/>
      <c r="C3" s="81"/>
      <c r="D3" s="81"/>
      <c r="E3" s="81"/>
      <c r="F3" s="81"/>
      <c r="G3" s="81"/>
      <c r="H3" s="81"/>
      <c r="I3" s="81"/>
      <c r="J3" s="81"/>
      <c r="K3" s="81"/>
      <c r="L3" s="81"/>
      <c r="M3" s="81"/>
      <c r="N3" s="81"/>
      <c r="O3" s="81"/>
      <c r="P3" s="82"/>
      <c r="Q3" s="1"/>
    </row>
    <row r="4" spans="1:17" x14ac:dyDescent="0.3">
      <c r="A4" s="56" t="s">
        <v>2</v>
      </c>
      <c r="B4" s="57"/>
      <c r="C4" s="49" t="s">
        <v>3</v>
      </c>
      <c r="D4" s="58"/>
      <c r="E4" s="71" t="s">
        <v>4</v>
      </c>
      <c r="F4" s="72"/>
      <c r="G4" s="72"/>
      <c r="H4" s="72"/>
      <c r="I4" s="72"/>
      <c r="J4" s="72"/>
      <c r="K4" s="72"/>
      <c r="L4" s="72"/>
      <c r="M4" s="72"/>
      <c r="N4" s="72"/>
      <c r="O4" s="72"/>
      <c r="P4" s="73"/>
      <c r="Q4" s="1"/>
    </row>
    <row r="5" spans="1:17" x14ac:dyDescent="0.3">
      <c r="A5" s="9" t="s">
        <v>5</v>
      </c>
      <c r="B5" s="45"/>
      <c r="C5" s="46" t="s">
        <v>6</v>
      </c>
      <c r="D5" s="54"/>
      <c r="E5" s="74"/>
      <c r="F5" s="75"/>
      <c r="G5" s="75"/>
      <c r="H5" s="75"/>
      <c r="I5" s="75"/>
      <c r="J5" s="75"/>
      <c r="K5" s="75"/>
      <c r="L5" s="75"/>
      <c r="M5" s="75"/>
      <c r="N5" s="75"/>
      <c r="O5" s="75"/>
      <c r="P5" s="76"/>
      <c r="Q5" s="1"/>
    </row>
    <row r="6" spans="1:17" s="7" customFormat="1" x14ac:dyDescent="0.3">
      <c r="A6" s="55"/>
      <c r="B6" s="10" t="s">
        <v>7</v>
      </c>
      <c r="C6" s="11" t="s">
        <v>8</v>
      </c>
      <c r="D6" s="10" t="s">
        <v>9</v>
      </c>
      <c r="E6" s="12" t="s">
        <v>10</v>
      </c>
      <c r="F6" s="13" t="s">
        <v>11</v>
      </c>
      <c r="G6" s="13" t="s">
        <v>12</v>
      </c>
      <c r="H6" s="13" t="s">
        <v>13</v>
      </c>
      <c r="I6" s="12" t="s">
        <v>14</v>
      </c>
      <c r="J6" s="12" t="s">
        <v>10</v>
      </c>
      <c r="K6" s="13" t="s">
        <v>11</v>
      </c>
      <c r="L6" s="13" t="s">
        <v>12</v>
      </c>
      <c r="M6" s="13" t="s">
        <v>15</v>
      </c>
      <c r="N6" s="13" t="s">
        <v>16</v>
      </c>
      <c r="O6" s="12" t="s">
        <v>17</v>
      </c>
      <c r="P6" s="14" t="s">
        <v>18</v>
      </c>
      <c r="Q6" s="6"/>
    </row>
    <row r="7" spans="1:17" x14ac:dyDescent="0.3">
      <c r="A7" s="9" t="s">
        <v>19</v>
      </c>
      <c r="B7" s="15"/>
      <c r="C7" s="16"/>
      <c r="D7" s="17"/>
      <c r="E7" s="17"/>
      <c r="F7" s="18"/>
      <c r="G7" s="19">
        <f>E7*F7</f>
        <v>0</v>
      </c>
      <c r="H7" s="20">
        <f>D7*E7*F7</f>
        <v>0</v>
      </c>
      <c r="I7" s="17"/>
      <c r="J7" s="17"/>
      <c r="K7" s="18"/>
      <c r="L7" s="19">
        <f>J7*K7</f>
        <v>0</v>
      </c>
      <c r="M7" s="20">
        <f>I7*J7*K7</f>
        <v>0</v>
      </c>
      <c r="N7" s="21">
        <f>MAX(0,ROUND((B7+D7-I7)*$D$4,0))</f>
        <v>0</v>
      </c>
      <c r="O7" s="22">
        <f>B7+C7+D7-I7-N7</f>
        <v>0</v>
      </c>
      <c r="P7" s="23">
        <f>SUM(O7:O8)</f>
        <v>0</v>
      </c>
      <c r="Q7" s="1"/>
    </row>
    <row r="8" spans="1:17" x14ac:dyDescent="0.3">
      <c r="A8" s="9" t="s">
        <v>20</v>
      </c>
      <c r="B8" s="15"/>
      <c r="C8" s="16"/>
      <c r="D8" s="17"/>
      <c r="E8" s="17"/>
      <c r="F8" s="18"/>
      <c r="G8" s="19">
        <f t="shared" ref="G8:G15" si="0">E8*F8</f>
        <v>0</v>
      </c>
      <c r="H8" s="20">
        <f t="shared" ref="H8:H15" si="1">D8*E8*F8</f>
        <v>0</v>
      </c>
      <c r="I8" s="17"/>
      <c r="J8" s="17"/>
      <c r="K8" s="18"/>
      <c r="L8" s="19">
        <f t="shared" ref="L8:L15" si="2">J8*K8</f>
        <v>0</v>
      </c>
      <c r="M8" s="20">
        <f t="shared" ref="M8:M15" si="3">I8*J8*K8</f>
        <v>0</v>
      </c>
      <c r="N8" s="21">
        <f t="shared" ref="N8:N14" si="4">MAX(0,ROUND((B8+D8-I8)*$D$4,0))</f>
        <v>0</v>
      </c>
      <c r="O8" s="22">
        <f t="shared" ref="O8:O15" si="5">B8+C8+D8-I8-N8</f>
        <v>0</v>
      </c>
      <c r="P8" s="23">
        <f>O9</f>
        <v>0</v>
      </c>
      <c r="Q8" s="1"/>
    </row>
    <row r="9" spans="1:17" x14ac:dyDescent="0.3">
      <c r="A9" s="9" t="s">
        <v>21</v>
      </c>
      <c r="B9" s="15"/>
      <c r="C9" s="16"/>
      <c r="D9" s="17"/>
      <c r="E9" s="17"/>
      <c r="F9" s="18"/>
      <c r="G9" s="19">
        <f t="shared" si="0"/>
        <v>0</v>
      </c>
      <c r="H9" s="20">
        <f t="shared" si="1"/>
        <v>0</v>
      </c>
      <c r="I9" s="17"/>
      <c r="J9" s="17"/>
      <c r="K9" s="18"/>
      <c r="L9" s="19">
        <f t="shared" si="2"/>
        <v>0</v>
      </c>
      <c r="M9" s="20">
        <f t="shared" si="3"/>
        <v>0</v>
      </c>
      <c r="N9" s="21">
        <f t="shared" si="4"/>
        <v>0</v>
      </c>
      <c r="O9" s="22">
        <f t="shared" si="5"/>
        <v>0</v>
      </c>
      <c r="P9" s="23">
        <f>O10</f>
        <v>0</v>
      </c>
      <c r="Q9" s="1"/>
    </row>
    <row r="10" spans="1:17" x14ac:dyDescent="0.3">
      <c r="A10" s="9" t="s">
        <v>22</v>
      </c>
      <c r="B10" s="15"/>
      <c r="C10" s="16">
        <f>ROUND(((B7*B4)/2)+((B8*B5)/2),0)</f>
        <v>0</v>
      </c>
      <c r="D10" s="17"/>
      <c r="E10" s="17"/>
      <c r="F10" s="18"/>
      <c r="G10" s="19">
        <f t="shared" si="0"/>
        <v>0</v>
      </c>
      <c r="H10" s="20">
        <f t="shared" si="1"/>
        <v>0</v>
      </c>
      <c r="I10" s="17"/>
      <c r="J10" s="17"/>
      <c r="K10" s="18"/>
      <c r="L10" s="19">
        <f t="shared" si="2"/>
        <v>0</v>
      </c>
      <c r="M10" s="20">
        <f t="shared" si="3"/>
        <v>0</v>
      </c>
      <c r="N10" s="21">
        <f>MAX(0,ROUND((B10+C10+D10-I10)*$D$4,0))</f>
        <v>0</v>
      </c>
      <c r="O10" s="22">
        <f t="shared" si="5"/>
        <v>0</v>
      </c>
      <c r="P10" s="24">
        <v>0</v>
      </c>
      <c r="Q10" s="1"/>
    </row>
    <row r="11" spans="1:17" x14ac:dyDescent="0.3">
      <c r="A11" s="9" t="s">
        <v>23</v>
      </c>
      <c r="B11" s="15"/>
      <c r="C11" s="16">
        <f>ROUND(((B7*B4)/2)+((B8*B5)/2),0)</f>
        <v>0</v>
      </c>
      <c r="D11" s="17"/>
      <c r="E11" s="17"/>
      <c r="F11" s="18"/>
      <c r="G11" s="19">
        <f t="shared" si="0"/>
        <v>0</v>
      </c>
      <c r="H11" s="20">
        <f t="shared" si="1"/>
        <v>0</v>
      </c>
      <c r="I11" s="17"/>
      <c r="J11" s="17"/>
      <c r="K11" s="18"/>
      <c r="L11" s="19">
        <f t="shared" si="2"/>
        <v>0</v>
      </c>
      <c r="M11" s="20">
        <f t="shared" si="3"/>
        <v>0</v>
      </c>
      <c r="N11" s="21">
        <f>MAX(0,ROUND((B11+C11+D11-I11)*$D$4,0))</f>
        <v>0</v>
      </c>
      <c r="O11" s="22">
        <f t="shared" si="5"/>
        <v>0</v>
      </c>
      <c r="P11" s="24">
        <v>0</v>
      </c>
      <c r="Q11" s="1"/>
    </row>
    <row r="12" spans="1:17" x14ac:dyDescent="0.3">
      <c r="A12" s="9" t="s">
        <v>24</v>
      </c>
      <c r="B12" s="15"/>
      <c r="C12" s="16"/>
      <c r="D12" s="17"/>
      <c r="E12" s="17"/>
      <c r="F12" s="18"/>
      <c r="G12" s="19">
        <f t="shared" si="0"/>
        <v>0</v>
      </c>
      <c r="H12" s="20">
        <f t="shared" si="1"/>
        <v>0</v>
      </c>
      <c r="I12" s="17"/>
      <c r="J12" s="17"/>
      <c r="K12" s="18"/>
      <c r="L12" s="19">
        <f t="shared" si="2"/>
        <v>0</v>
      </c>
      <c r="M12" s="20">
        <f t="shared" si="3"/>
        <v>0</v>
      </c>
      <c r="N12" s="21">
        <f t="shared" si="4"/>
        <v>0</v>
      </c>
      <c r="O12" s="22">
        <f t="shared" si="5"/>
        <v>0</v>
      </c>
      <c r="P12" s="23">
        <f>O11</f>
        <v>0</v>
      </c>
      <c r="Q12" s="1"/>
    </row>
    <row r="13" spans="1:17" x14ac:dyDescent="0.3">
      <c r="A13" s="9" t="s">
        <v>25</v>
      </c>
      <c r="B13" s="15"/>
      <c r="C13" s="16"/>
      <c r="D13" s="17"/>
      <c r="E13" s="17"/>
      <c r="F13" s="18"/>
      <c r="G13" s="19">
        <f t="shared" si="0"/>
        <v>0</v>
      </c>
      <c r="H13" s="20">
        <f t="shared" si="1"/>
        <v>0</v>
      </c>
      <c r="I13" s="17"/>
      <c r="J13" s="17"/>
      <c r="K13" s="18"/>
      <c r="L13" s="19">
        <f t="shared" si="2"/>
        <v>0</v>
      </c>
      <c r="M13" s="20">
        <f t="shared" si="3"/>
        <v>0</v>
      </c>
      <c r="N13" s="21">
        <f t="shared" si="4"/>
        <v>0</v>
      </c>
      <c r="O13" s="22">
        <f t="shared" si="5"/>
        <v>0</v>
      </c>
      <c r="P13" s="23">
        <f>O12</f>
        <v>0</v>
      </c>
      <c r="Q13" s="1"/>
    </row>
    <row r="14" spans="1:17" x14ac:dyDescent="0.3">
      <c r="A14" s="9" t="s">
        <v>26</v>
      </c>
      <c r="B14" s="15"/>
      <c r="C14" s="16"/>
      <c r="D14" s="17"/>
      <c r="E14" s="17"/>
      <c r="F14" s="18"/>
      <c r="G14" s="19">
        <f t="shared" si="0"/>
        <v>0</v>
      </c>
      <c r="H14" s="20">
        <f t="shared" si="1"/>
        <v>0</v>
      </c>
      <c r="I14" s="17"/>
      <c r="J14" s="17"/>
      <c r="K14" s="18"/>
      <c r="L14" s="19">
        <f t="shared" si="2"/>
        <v>0</v>
      </c>
      <c r="M14" s="20">
        <f t="shared" si="3"/>
        <v>0</v>
      </c>
      <c r="N14" s="21">
        <f t="shared" si="4"/>
        <v>0</v>
      </c>
      <c r="O14" s="22">
        <f t="shared" si="5"/>
        <v>0</v>
      </c>
      <c r="P14" s="23">
        <f>SUM(O13:O14)</f>
        <v>0</v>
      </c>
      <c r="Q14" s="1"/>
    </row>
    <row r="15" spans="1:17" x14ac:dyDescent="0.3">
      <c r="A15" s="25" t="s">
        <v>27</v>
      </c>
      <c r="B15" s="26"/>
      <c r="C15" s="27"/>
      <c r="D15" s="28"/>
      <c r="E15" s="28"/>
      <c r="F15" s="29"/>
      <c r="G15" s="30">
        <f t="shared" si="0"/>
        <v>0</v>
      </c>
      <c r="H15" s="31">
        <f t="shared" si="1"/>
        <v>0</v>
      </c>
      <c r="I15" s="28"/>
      <c r="J15" s="28"/>
      <c r="K15" s="29"/>
      <c r="L15" s="30">
        <f t="shared" si="2"/>
        <v>0</v>
      </c>
      <c r="M15" s="31">
        <f t="shared" si="3"/>
        <v>0</v>
      </c>
      <c r="N15" s="32">
        <f>MAX(0,ROUND((B15+D15-I15)*$D$4,0))</f>
        <v>0</v>
      </c>
      <c r="O15" s="33">
        <f t="shared" si="5"/>
        <v>0</v>
      </c>
      <c r="P15" s="34">
        <f>O15</f>
        <v>0</v>
      </c>
      <c r="Q15" s="1"/>
    </row>
    <row r="16" spans="1:17" x14ac:dyDescent="0.3">
      <c r="A16" s="35" t="s">
        <v>28</v>
      </c>
      <c r="B16" s="36">
        <f>SUM(B7:B15)</f>
        <v>0</v>
      </c>
      <c r="C16" s="37">
        <f t="shared" ref="C16:P16" si="6">SUM(C7:C15)</f>
        <v>0</v>
      </c>
      <c r="D16" s="36">
        <f t="shared" si="6"/>
        <v>0</v>
      </c>
      <c r="E16" s="38"/>
      <c r="F16" s="39" t="s">
        <v>29</v>
      </c>
      <c r="G16" s="39" t="e">
        <f>H16/D16</f>
        <v>#DIV/0!</v>
      </c>
      <c r="H16" s="40">
        <f t="shared" si="6"/>
        <v>0</v>
      </c>
      <c r="I16" s="36">
        <f t="shared" si="6"/>
        <v>0</v>
      </c>
      <c r="J16" s="38"/>
      <c r="K16" s="39" t="s">
        <v>29</v>
      </c>
      <c r="L16" s="40" t="e">
        <f>M16/I16</f>
        <v>#DIV/0!</v>
      </c>
      <c r="M16" s="40">
        <f t="shared" si="6"/>
        <v>0</v>
      </c>
      <c r="N16" s="37">
        <f t="shared" si="6"/>
        <v>0</v>
      </c>
      <c r="O16" s="36">
        <f t="shared" si="6"/>
        <v>0</v>
      </c>
      <c r="P16" s="41">
        <f t="shared" si="6"/>
        <v>0</v>
      </c>
      <c r="Q16" s="1"/>
    </row>
    <row r="17" spans="1:17" ht="15" thickBot="1" x14ac:dyDescent="0.35">
      <c r="A17" s="2"/>
      <c r="B17" s="3"/>
      <c r="C17" s="2"/>
      <c r="D17" s="3"/>
      <c r="E17" s="3"/>
      <c r="F17" s="2"/>
      <c r="G17" s="2"/>
      <c r="H17" s="4"/>
      <c r="I17" s="3"/>
      <c r="J17" s="3"/>
      <c r="K17" s="2"/>
      <c r="L17" s="2"/>
      <c r="M17" s="4"/>
      <c r="N17" s="2"/>
      <c r="O17" s="3"/>
      <c r="P17" s="3"/>
      <c r="Q17" s="1"/>
    </row>
    <row r="18" spans="1:17" x14ac:dyDescent="0.3">
      <c r="A18" s="42" t="s">
        <v>2</v>
      </c>
      <c r="B18" s="43"/>
      <c r="C18" s="44" t="s">
        <v>3</v>
      </c>
      <c r="D18" s="53"/>
      <c r="E18" s="77" t="s">
        <v>30</v>
      </c>
      <c r="F18" s="78"/>
      <c r="G18" s="78"/>
      <c r="H18" s="78"/>
      <c r="I18" s="78"/>
      <c r="J18" s="78"/>
      <c r="K18" s="78"/>
      <c r="L18" s="78"/>
      <c r="M18" s="78"/>
      <c r="N18" s="78"/>
      <c r="O18" s="78"/>
      <c r="P18" s="79"/>
      <c r="Q18" s="1"/>
    </row>
    <row r="19" spans="1:17" x14ac:dyDescent="0.3">
      <c r="A19" s="9" t="s">
        <v>5</v>
      </c>
      <c r="B19" s="45"/>
      <c r="C19" s="46" t="s">
        <v>6</v>
      </c>
      <c r="D19" s="54"/>
      <c r="E19" s="74"/>
      <c r="F19" s="75"/>
      <c r="G19" s="75"/>
      <c r="H19" s="75"/>
      <c r="I19" s="75"/>
      <c r="J19" s="75"/>
      <c r="K19" s="75"/>
      <c r="L19" s="75"/>
      <c r="M19" s="75"/>
      <c r="N19" s="75"/>
      <c r="O19" s="75"/>
      <c r="P19" s="76"/>
      <c r="Q19" s="1"/>
    </row>
    <row r="20" spans="1:17" s="7" customFormat="1" x14ac:dyDescent="0.3">
      <c r="A20" s="51"/>
      <c r="B20" s="10" t="s">
        <v>7</v>
      </c>
      <c r="C20" s="11" t="s">
        <v>8</v>
      </c>
      <c r="D20" s="10" t="s">
        <v>9</v>
      </c>
      <c r="E20" s="12" t="s">
        <v>10</v>
      </c>
      <c r="F20" s="13" t="s">
        <v>11</v>
      </c>
      <c r="G20" s="13" t="s">
        <v>12</v>
      </c>
      <c r="H20" s="13" t="s">
        <v>13</v>
      </c>
      <c r="I20" s="12" t="s">
        <v>14</v>
      </c>
      <c r="J20" s="12" t="s">
        <v>10</v>
      </c>
      <c r="K20" s="13" t="s">
        <v>11</v>
      </c>
      <c r="L20" s="13" t="s">
        <v>12</v>
      </c>
      <c r="M20" s="13" t="s">
        <v>15</v>
      </c>
      <c r="N20" s="13" t="s">
        <v>16</v>
      </c>
      <c r="O20" s="12" t="s">
        <v>17</v>
      </c>
      <c r="P20" s="14" t="s">
        <v>18</v>
      </c>
      <c r="Q20" s="6"/>
    </row>
    <row r="21" spans="1:17" x14ac:dyDescent="0.3">
      <c r="A21" s="9" t="s">
        <v>19</v>
      </c>
      <c r="B21" s="22">
        <f>P7</f>
        <v>0</v>
      </c>
      <c r="C21" s="16"/>
      <c r="D21" s="17"/>
      <c r="E21" s="17"/>
      <c r="F21" s="18"/>
      <c r="G21" s="19">
        <f>E21*F21</f>
        <v>0</v>
      </c>
      <c r="H21" s="20">
        <f>D21*E21*F21</f>
        <v>0</v>
      </c>
      <c r="I21" s="17"/>
      <c r="J21" s="17"/>
      <c r="K21" s="18"/>
      <c r="L21" s="19">
        <f>J21*K21</f>
        <v>0</v>
      </c>
      <c r="M21" s="20">
        <f>I21*J21*K21</f>
        <v>0</v>
      </c>
      <c r="N21" s="21">
        <f>MAX(0,ROUND((B21+D21-I21)*$D$18,0))</f>
        <v>0</v>
      </c>
      <c r="O21" s="22">
        <f>B21+C21+D21-I21-N21</f>
        <v>0</v>
      </c>
      <c r="P21" s="23">
        <f>SUM(O21:O22)</f>
        <v>0</v>
      </c>
      <c r="Q21" s="1"/>
    </row>
    <row r="22" spans="1:17" x14ac:dyDescent="0.3">
      <c r="A22" s="9" t="s">
        <v>20</v>
      </c>
      <c r="B22" s="22">
        <f t="shared" ref="B22:B29" si="7">P8</f>
        <v>0</v>
      </c>
      <c r="C22" s="16"/>
      <c r="D22" s="17"/>
      <c r="E22" s="17"/>
      <c r="F22" s="18"/>
      <c r="G22" s="19">
        <f t="shared" ref="G22:G29" si="8">E22*F22</f>
        <v>0</v>
      </c>
      <c r="H22" s="20">
        <f t="shared" ref="H22:H29" si="9">D22*E22*F22</f>
        <v>0</v>
      </c>
      <c r="I22" s="17"/>
      <c r="J22" s="17"/>
      <c r="K22" s="18"/>
      <c r="L22" s="19">
        <f t="shared" ref="L22:L29" si="10">J22*K22</f>
        <v>0</v>
      </c>
      <c r="M22" s="20">
        <f t="shared" ref="M22:M29" si="11">I22*J22*K22</f>
        <v>0</v>
      </c>
      <c r="N22" s="21">
        <f t="shared" ref="N22:N29" si="12">MAX(0,ROUND((B22+D22-I22)*$D$18,0))</f>
        <v>0</v>
      </c>
      <c r="O22" s="22">
        <f t="shared" ref="O22:O29" si="13">B22+C22+D22-I22-N22</f>
        <v>0</v>
      </c>
      <c r="P22" s="23">
        <f>O23</f>
        <v>0</v>
      </c>
      <c r="Q22" s="1"/>
    </row>
    <row r="23" spans="1:17" x14ac:dyDescent="0.3">
      <c r="A23" s="9" t="s">
        <v>21</v>
      </c>
      <c r="B23" s="22">
        <f t="shared" si="7"/>
        <v>0</v>
      </c>
      <c r="C23" s="16"/>
      <c r="D23" s="17"/>
      <c r="E23" s="17"/>
      <c r="F23" s="18"/>
      <c r="G23" s="19">
        <f t="shared" si="8"/>
        <v>0</v>
      </c>
      <c r="H23" s="20">
        <f t="shared" si="9"/>
        <v>0</v>
      </c>
      <c r="I23" s="17"/>
      <c r="J23" s="17"/>
      <c r="K23" s="18"/>
      <c r="L23" s="19">
        <f t="shared" si="10"/>
        <v>0</v>
      </c>
      <c r="M23" s="20">
        <f t="shared" si="11"/>
        <v>0</v>
      </c>
      <c r="N23" s="21">
        <f t="shared" si="12"/>
        <v>0</v>
      </c>
      <c r="O23" s="22">
        <f t="shared" si="13"/>
        <v>0</v>
      </c>
      <c r="P23" s="23">
        <f>O24</f>
        <v>0</v>
      </c>
      <c r="Q23" s="1"/>
    </row>
    <row r="24" spans="1:17" x14ac:dyDescent="0.3">
      <c r="A24" s="9" t="s">
        <v>22</v>
      </c>
      <c r="B24" s="22">
        <f t="shared" si="7"/>
        <v>0</v>
      </c>
      <c r="C24" s="16">
        <f>ROUND(((B21*B18)/2)+((B22*B19)/2),0)</f>
        <v>0</v>
      </c>
      <c r="D24" s="17"/>
      <c r="E24" s="17"/>
      <c r="F24" s="18"/>
      <c r="G24" s="19">
        <f t="shared" si="8"/>
        <v>0</v>
      </c>
      <c r="H24" s="20">
        <f t="shared" si="9"/>
        <v>0</v>
      </c>
      <c r="I24" s="17"/>
      <c r="J24" s="17"/>
      <c r="K24" s="18"/>
      <c r="L24" s="19">
        <f t="shared" si="10"/>
        <v>0</v>
      </c>
      <c r="M24" s="20">
        <f t="shared" si="11"/>
        <v>0</v>
      </c>
      <c r="N24" s="21">
        <f>MAX(0,ROUND((B24+C24+D24-I24)*$D$18,0))</f>
        <v>0</v>
      </c>
      <c r="O24" s="22">
        <f t="shared" si="13"/>
        <v>0</v>
      </c>
      <c r="P24" s="24">
        <v>0</v>
      </c>
      <c r="Q24" s="1"/>
    </row>
    <row r="25" spans="1:17" x14ac:dyDescent="0.3">
      <c r="A25" s="9" t="s">
        <v>23</v>
      </c>
      <c r="B25" s="22">
        <f t="shared" si="7"/>
        <v>0</v>
      </c>
      <c r="C25" s="16">
        <f>ROUND(((B21*B18)/2)+((B22*B19)/2),0)</f>
        <v>0</v>
      </c>
      <c r="D25" s="17"/>
      <c r="E25" s="17"/>
      <c r="F25" s="18"/>
      <c r="G25" s="19">
        <f t="shared" si="8"/>
        <v>0</v>
      </c>
      <c r="H25" s="20">
        <f t="shared" si="9"/>
        <v>0</v>
      </c>
      <c r="I25" s="17"/>
      <c r="J25" s="17"/>
      <c r="K25" s="18"/>
      <c r="L25" s="19">
        <f t="shared" si="10"/>
        <v>0</v>
      </c>
      <c r="M25" s="20">
        <f t="shared" si="11"/>
        <v>0</v>
      </c>
      <c r="N25" s="21">
        <f>MAX(0,ROUND((B25+C25+D25-I25)*$D$18,0))</f>
        <v>0</v>
      </c>
      <c r="O25" s="22">
        <f t="shared" si="13"/>
        <v>0</v>
      </c>
      <c r="P25" s="24">
        <v>0</v>
      </c>
      <c r="Q25" s="1"/>
    </row>
    <row r="26" spans="1:17" x14ac:dyDescent="0.3">
      <c r="A26" s="9" t="s">
        <v>24</v>
      </c>
      <c r="B26" s="22">
        <f t="shared" si="7"/>
        <v>0</v>
      </c>
      <c r="C26" s="16"/>
      <c r="D26" s="17"/>
      <c r="E26" s="17"/>
      <c r="F26" s="18"/>
      <c r="G26" s="19">
        <f t="shared" si="8"/>
        <v>0</v>
      </c>
      <c r="H26" s="20">
        <f t="shared" si="9"/>
        <v>0</v>
      </c>
      <c r="I26" s="17"/>
      <c r="J26" s="17"/>
      <c r="K26" s="18"/>
      <c r="L26" s="19">
        <f t="shared" si="10"/>
        <v>0</v>
      </c>
      <c r="M26" s="20">
        <f t="shared" si="11"/>
        <v>0</v>
      </c>
      <c r="N26" s="21">
        <f t="shared" si="12"/>
        <v>0</v>
      </c>
      <c r="O26" s="22">
        <f t="shared" si="13"/>
        <v>0</v>
      </c>
      <c r="P26" s="23">
        <f>O25</f>
        <v>0</v>
      </c>
      <c r="Q26" s="1"/>
    </row>
    <row r="27" spans="1:17" x14ac:dyDescent="0.3">
      <c r="A27" s="9" t="s">
        <v>25</v>
      </c>
      <c r="B27" s="22">
        <f t="shared" si="7"/>
        <v>0</v>
      </c>
      <c r="C27" s="16"/>
      <c r="D27" s="17"/>
      <c r="E27" s="17"/>
      <c r="F27" s="18"/>
      <c r="G27" s="19">
        <f t="shared" si="8"/>
        <v>0</v>
      </c>
      <c r="H27" s="20">
        <f t="shared" si="9"/>
        <v>0</v>
      </c>
      <c r="I27" s="17"/>
      <c r="J27" s="17"/>
      <c r="K27" s="18"/>
      <c r="L27" s="19">
        <f t="shared" si="10"/>
        <v>0</v>
      </c>
      <c r="M27" s="20">
        <f t="shared" si="11"/>
        <v>0</v>
      </c>
      <c r="N27" s="21">
        <f t="shared" si="12"/>
        <v>0</v>
      </c>
      <c r="O27" s="22">
        <f t="shared" si="13"/>
        <v>0</v>
      </c>
      <c r="P27" s="23">
        <f>O26</f>
        <v>0</v>
      </c>
      <c r="Q27" s="1"/>
    </row>
    <row r="28" spans="1:17" x14ac:dyDescent="0.3">
      <c r="A28" s="9" t="s">
        <v>26</v>
      </c>
      <c r="B28" s="22">
        <f t="shared" si="7"/>
        <v>0</v>
      </c>
      <c r="C28" s="16"/>
      <c r="D28" s="17"/>
      <c r="E28" s="17"/>
      <c r="F28" s="18"/>
      <c r="G28" s="19">
        <f t="shared" si="8"/>
        <v>0</v>
      </c>
      <c r="H28" s="20">
        <f t="shared" si="9"/>
        <v>0</v>
      </c>
      <c r="I28" s="17"/>
      <c r="J28" s="17"/>
      <c r="K28" s="18"/>
      <c r="L28" s="19">
        <f t="shared" si="10"/>
        <v>0</v>
      </c>
      <c r="M28" s="20">
        <f t="shared" si="11"/>
        <v>0</v>
      </c>
      <c r="N28" s="21">
        <f t="shared" si="12"/>
        <v>0</v>
      </c>
      <c r="O28" s="22">
        <f t="shared" si="13"/>
        <v>0</v>
      </c>
      <c r="P28" s="23">
        <f>SUM(O27:O28)</f>
        <v>0</v>
      </c>
      <c r="Q28" s="1"/>
    </row>
    <row r="29" spans="1:17" x14ac:dyDescent="0.3">
      <c r="A29" s="25" t="s">
        <v>27</v>
      </c>
      <c r="B29" s="33">
        <f t="shared" si="7"/>
        <v>0</v>
      </c>
      <c r="C29" s="27"/>
      <c r="D29" s="28"/>
      <c r="E29" s="28"/>
      <c r="F29" s="29"/>
      <c r="G29" s="30">
        <f t="shared" si="8"/>
        <v>0</v>
      </c>
      <c r="H29" s="31">
        <f t="shared" si="9"/>
        <v>0</v>
      </c>
      <c r="I29" s="28"/>
      <c r="J29" s="28"/>
      <c r="K29" s="29"/>
      <c r="L29" s="30">
        <f t="shared" si="10"/>
        <v>0</v>
      </c>
      <c r="M29" s="31">
        <f t="shared" si="11"/>
        <v>0</v>
      </c>
      <c r="N29" s="32">
        <f t="shared" si="12"/>
        <v>0</v>
      </c>
      <c r="O29" s="33">
        <f t="shared" si="13"/>
        <v>0</v>
      </c>
      <c r="P29" s="34">
        <f>O29</f>
        <v>0</v>
      </c>
      <c r="Q29" s="1"/>
    </row>
    <row r="30" spans="1:17" x14ac:dyDescent="0.3">
      <c r="A30" s="35" t="s">
        <v>28</v>
      </c>
      <c r="B30" s="36">
        <f>SUM(B21:B29)</f>
        <v>0</v>
      </c>
      <c r="C30" s="37">
        <f t="shared" ref="C30:P30" si="14">SUM(C21:C29)</f>
        <v>0</v>
      </c>
      <c r="D30" s="36">
        <f t="shared" si="14"/>
        <v>0</v>
      </c>
      <c r="E30" s="38"/>
      <c r="F30" s="39" t="s">
        <v>29</v>
      </c>
      <c r="G30" s="39" t="e">
        <f>H30/D30</f>
        <v>#DIV/0!</v>
      </c>
      <c r="H30" s="40">
        <f t="shared" si="14"/>
        <v>0</v>
      </c>
      <c r="I30" s="36">
        <f t="shared" si="14"/>
        <v>0</v>
      </c>
      <c r="J30" s="38"/>
      <c r="K30" s="39" t="s">
        <v>29</v>
      </c>
      <c r="L30" s="40" t="e">
        <f>M30/I30</f>
        <v>#DIV/0!</v>
      </c>
      <c r="M30" s="40">
        <f t="shared" si="14"/>
        <v>0</v>
      </c>
      <c r="N30" s="37">
        <f t="shared" si="14"/>
        <v>0</v>
      </c>
      <c r="O30" s="36">
        <f t="shared" si="14"/>
        <v>0</v>
      </c>
      <c r="P30" s="41">
        <f t="shared" si="14"/>
        <v>0</v>
      </c>
      <c r="Q30" s="1"/>
    </row>
    <row r="31" spans="1:17" ht="15" thickBot="1" x14ac:dyDescent="0.35">
      <c r="A31" s="2"/>
      <c r="B31" s="3"/>
      <c r="C31" s="2"/>
      <c r="D31" s="3"/>
      <c r="E31" s="3"/>
      <c r="F31" s="2"/>
      <c r="G31" s="2"/>
      <c r="H31" s="4"/>
      <c r="I31" s="3"/>
      <c r="J31" s="3"/>
      <c r="K31" s="2"/>
      <c r="L31" s="2"/>
      <c r="M31" s="4"/>
      <c r="N31" s="2"/>
      <c r="O31" s="3"/>
      <c r="P31" s="3"/>
      <c r="Q31" s="1"/>
    </row>
    <row r="32" spans="1:17" x14ac:dyDescent="0.3">
      <c r="A32" s="42" t="s">
        <v>2</v>
      </c>
      <c r="B32" s="43"/>
      <c r="C32" s="44" t="s">
        <v>3</v>
      </c>
      <c r="D32" s="5"/>
      <c r="E32" s="77" t="s">
        <v>31</v>
      </c>
      <c r="F32" s="78"/>
      <c r="G32" s="78"/>
      <c r="H32" s="78"/>
      <c r="I32" s="78"/>
      <c r="J32" s="78"/>
      <c r="K32" s="78"/>
      <c r="L32" s="78"/>
      <c r="M32" s="78"/>
      <c r="N32" s="78"/>
      <c r="O32" s="78"/>
      <c r="P32" s="79"/>
      <c r="Q32" s="1"/>
    </row>
    <row r="33" spans="1:17" s="7" customFormat="1" x14ac:dyDescent="0.3">
      <c r="A33" s="51" t="s">
        <v>5</v>
      </c>
      <c r="B33" s="52"/>
      <c r="C33" s="11" t="s">
        <v>6</v>
      </c>
      <c r="D33" s="8"/>
      <c r="E33" s="74"/>
      <c r="F33" s="75"/>
      <c r="G33" s="75"/>
      <c r="H33" s="75"/>
      <c r="I33" s="75"/>
      <c r="J33" s="75"/>
      <c r="K33" s="75"/>
      <c r="L33" s="75"/>
      <c r="M33" s="75"/>
      <c r="N33" s="75"/>
      <c r="O33" s="75"/>
      <c r="P33" s="76"/>
      <c r="Q33" s="6"/>
    </row>
    <row r="34" spans="1:17" x14ac:dyDescent="0.3">
      <c r="A34" s="9"/>
      <c r="B34" s="47" t="s">
        <v>7</v>
      </c>
      <c r="C34" s="46" t="s">
        <v>8</v>
      </c>
      <c r="D34" s="47" t="s">
        <v>9</v>
      </c>
      <c r="E34" s="48" t="s">
        <v>10</v>
      </c>
      <c r="F34" s="49" t="s">
        <v>11</v>
      </c>
      <c r="G34" s="49" t="s">
        <v>12</v>
      </c>
      <c r="H34" s="49" t="s">
        <v>13</v>
      </c>
      <c r="I34" s="48" t="s">
        <v>14</v>
      </c>
      <c r="J34" s="48" t="s">
        <v>10</v>
      </c>
      <c r="K34" s="49" t="s">
        <v>11</v>
      </c>
      <c r="L34" s="49" t="s">
        <v>12</v>
      </c>
      <c r="M34" s="49" t="s">
        <v>15</v>
      </c>
      <c r="N34" s="49" t="s">
        <v>16</v>
      </c>
      <c r="O34" s="48" t="s">
        <v>17</v>
      </c>
      <c r="P34" s="50" t="s">
        <v>18</v>
      </c>
      <c r="Q34" s="1"/>
    </row>
    <row r="35" spans="1:17" x14ac:dyDescent="0.3">
      <c r="A35" s="9" t="s">
        <v>19</v>
      </c>
      <c r="B35" s="22">
        <f>P21</f>
        <v>0</v>
      </c>
      <c r="C35" s="16"/>
      <c r="D35" s="17"/>
      <c r="E35" s="17"/>
      <c r="F35" s="18"/>
      <c r="G35" s="19">
        <f>E35*F35</f>
        <v>0</v>
      </c>
      <c r="H35" s="20">
        <f>D35*E35*F35</f>
        <v>0</v>
      </c>
      <c r="I35" s="17"/>
      <c r="J35" s="17"/>
      <c r="K35" s="18"/>
      <c r="L35" s="19">
        <f>J35*K35</f>
        <v>0</v>
      </c>
      <c r="M35" s="20">
        <f>I35*J35*K35</f>
        <v>0</v>
      </c>
      <c r="N35" s="21">
        <f>MAX(0,ROUND((B35+D35-I35)*$D$32,0))</f>
        <v>0</v>
      </c>
      <c r="O35" s="22">
        <f>B35+C35+D35-I35-N35</f>
        <v>0</v>
      </c>
      <c r="P35" s="23">
        <f>SUM(O35:O36)</f>
        <v>0</v>
      </c>
      <c r="Q35" s="1"/>
    </row>
    <row r="36" spans="1:17" x14ac:dyDescent="0.3">
      <c r="A36" s="9" t="s">
        <v>20</v>
      </c>
      <c r="B36" s="22">
        <f t="shared" ref="B36:B43" si="15">P22</f>
        <v>0</v>
      </c>
      <c r="C36" s="16"/>
      <c r="D36" s="17"/>
      <c r="E36" s="17"/>
      <c r="F36" s="18"/>
      <c r="G36" s="19">
        <f t="shared" ref="G36:G43" si="16">E36*F36</f>
        <v>0</v>
      </c>
      <c r="H36" s="20">
        <f t="shared" ref="H36:H43" si="17">D36*E36*F36</f>
        <v>0</v>
      </c>
      <c r="I36" s="17"/>
      <c r="J36" s="17"/>
      <c r="K36" s="18"/>
      <c r="L36" s="19">
        <f t="shared" ref="L36:L43" si="18">J36*K36</f>
        <v>0</v>
      </c>
      <c r="M36" s="20">
        <f t="shared" ref="M36:M43" si="19">I36*J36*K36</f>
        <v>0</v>
      </c>
      <c r="N36" s="21">
        <f t="shared" ref="N36:N43" si="20">MAX(0,ROUND((B36+D36-I36)*$D$32,0))</f>
        <v>0</v>
      </c>
      <c r="O36" s="22">
        <f t="shared" ref="O36:O43" si="21">B36+C36+D36-I36-N36</f>
        <v>0</v>
      </c>
      <c r="P36" s="23">
        <f>O37</f>
        <v>0</v>
      </c>
      <c r="Q36" s="1"/>
    </row>
    <row r="37" spans="1:17" x14ac:dyDescent="0.3">
      <c r="A37" s="9" t="s">
        <v>21</v>
      </c>
      <c r="B37" s="22">
        <f t="shared" si="15"/>
        <v>0</v>
      </c>
      <c r="C37" s="16"/>
      <c r="D37" s="17"/>
      <c r="E37" s="17"/>
      <c r="F37" s="18"/>
      <c r="G37" s="19">
        <f t="shared" si="16"/>
        <v>0</v>
      </c>
      <c r="H37" s="20">
        <f t="shared" si="17"/>
        <v>0</v>
      </c>
      <c r="I37" s="17"/>
      <c r="J37" s="17"/>
      <c r="K37" s="18"/>
      <c r="L37" s="19">
        <f t="shared" si="18"/>
        <v>0</v>
      </c>
      <c r="M37" s="20">
        <f t="shared" si="19"/>
        <v>0</v>
      </c>
      <c r="N37" s="21">
        <f t="shared" si="20"/>
        <v>0</v>
      </c>
      <c r="O37" s="22">
        <f t="shared" si="21"/>
        <v>0</v>
      </c>
      <c r="P37" s="23">
        <f>O38</f>
        <v>0</v>
      </c>
      <c r="Q37" s="1"/>
    </row>
    <row r="38" spans="1:17" x14ac:dyDescent="0.3">
      <c r="A38" s="9" t="s">
        <v>22</v>
      </c>
      <c r="B38" s="22">
        <f t="shared" si="15"/>
        <v>0</v>
      </c>
      <c r="C38" s="16">
        <f>ROUND(((B35*B32)/2)+((B36*B33)/2),0)</f>
        <v>0</v>
      </c>
      <c r="D38" s="17"/>
      <c r="E38" s="17"/>
      <c r="F38" s="18"/>
      <c r="G38" s="19">
        <f t="shared" si="16"/>
        <v>0</v>
      </c>
      <c r="H38" s="20">
        <f t="shared" si="17"/>
        <v>0</v>
      </c>
      <c r="I38" s="17"/>
      <c r="J38" s="17"/>
      <c r="K38" s="18"/>
      <c r="L38" s="19">
        <f t="shared" si="18"/>
        <v>0</v>
      </c>
      <c r="M38" s="20">
        <f t="shared" si="19"/>
        <v>0</v>
      </c>
      <c r="N38" s="21">
        <f>MAX(0,ROUND((B38+C38+D38-I38)*$D$32,0))</f>
        <v>0</v>
      </c>
      <c r="O38" s="22">
        <f t="shared" si="21"/>
        <v>0</v>
      </c>
      <c r="P38" s="24">
        <v>0</v>
      </c>
      <c r="Q38" s="1"/>
    </row>
    <row r="39" spans="1:17" x14ac:dyDescent="0.3">
      <c r="A39" s="9" t="s">
        <v>23</v>
      </c>
      <c r="B39" s="22">
        <f t="shared" si="15"/>
        <v>0</v>
      </c>
      <c r="C39" s="16">
        <f>ROUND(((B35*B32)/2)+((B36*B33)/2),0)</f>
        <v>0</v>
      </c>
      <c r="D39" s="17"/>
      <c r="E39" s="17"/>
      <c r="F39" s="18"/>
      <c r="G39" s="19">
        <f t="shared" si="16"/>
        <v>0</v>
      </c>
      <c r="H39" s="20">
        <f t="shared" si="17"/>
        <v>0</v>
      </c>
      <c r="I39" s="17"/>
      <c r="J39" s="17"/>
      <c r="K39" s="18"/>
      <c r="L39" s="19">
        <f t="shared" si="18"/>
        <v>0</v>
      </c>
      <c r="M39" s="20">
        <f t="shared" si="19"/>
        <v>0</v>
      </c>
      <c r="N39" s="21">
        <f>MAX(0,ROUND((B39+C39+D39-I39)*$D$32,0))</f>
        <v>0</v>
      </c>
      <c r="O39" s="22">
        <f t="shared" si="21"/>
        <v>0</v>
      </c>
      <c r="P39" s="24">
        <v>0</v>
      </c>
      <c r="Q39" s="1"/>
    </row>
    <row r="40" spans="1:17" x14ac:dyDescent="0.3">
      <c r="A40" s="9" t="s">
        <v>24</v>
      </c>
      <c r="B40" s="22">
        <f t="shared" si="15"/>
        <v>0</v>
      </c>
      <c r="C40" s="16"/>
      <c r="D40" s="17"/>
      <c r="E40" s="17"/>
      <c r="F40" s="18"/>
      <c r="G40" s="19">
        <f t="shared" si="16"/>
        <v>0</v>
      </c>
      <c r="H40" s="20">
        <f t="shared" si="17"/>
        <v>0</v>
      </c>
      <c r="I40" s="17"/>
      <c r="J40" s="17"/>
      <c r="K40" s="18"/>
      <c r="L40" s="19">
        <f t="shared" si="18"/>
        <v>0</v>
      </c>
      <c r="M40" s="20">
        <f t="shared" si="19"/>
        <v>0</v>
      </c>
      <c r="N40" s="21">
        <f t="shared" si="20"/>
        <v>0</v>
      </c>
      <c r="O40" s="22">
        <f t="shared" si="21"/>
        <v>0</v>
      </c>
      <c r="P40" s="23">
        <f>O39</f>
        <v>0</v>
      </c>
      <c r="Q40" s="1"/>
    </row>
    <row r="41" spans="1:17" x14ac:dyDescent="0.3">
      <c r="A41" s="9" t="s">
        <v>25</v>
      </c>
      <c r="B41" s="22">
        <f t="shared" si="15"/>
        <v>0</v>
      </c>
      <c r="C41" s="16"/>
      <c r="D41" s="17"/>
      <c r="E41" s="17"/>
      <c r="F41" s="18"/>
      <c r="G41" s="19">
        <f t="shared" si="16"/>
        <v>0</v>
      </c>
      <c r="H41" s="20">
        <f t="shared" si="17"/>
        <v>0</v>
      </c>
      <c r="I41" s="17"/>
      <c r="J41" s="17"/>
      <c r="K41" s="18"/>
      <c r="L41" s="19">
        <f t="shared" si="18"/>
        <v>0</v>
      </c>
      <c r="M41" s="20">
        <f t="shared" si="19"/>
        <v>0</v>
      </c>
      <c r="N41" s="21">
        <f t="shared" si="20"/>
        <v>0</v>
      </c>
      <c r="O41" s="22">
        <f t="shared" si="21"/>
        <v>0</v>
      </c>
      <c r="P41" s="23">
        <f>O40</f>
        <v>0</v>
      </c>
      <c r="Q41" s="1"/>
    </row>
    <row r="42" spans="1:17" x14ac:dyDescent="0.3">
      <c r="A42" s="9" t="s">
        <v>26</v>
      </c>
      <c r="B42" s="22">
        <f t="shared" si="15"/>
        <v>0</v>
      </c>
      <c r="C42" s="16"/>
      <c r="D42" s="17"/>
      <c r="E42" s="17"/>
      <c r="F42" s="18"/>
      <c r="G42" s="19">
        <f t="shared" si="16"/>
        <v>0</v>
      </c>
      <c r="H42" s="20">
        <f t="shared" si="17"/>
        <v>0</v>
      </c>
      <c r="I42" s="17"/>
      <c r="J42" s="17"/>
      <c r="K42" s="18"/>
      <c r="L42" s="19">
        <f t="shared" si="18"/>
        <v>0</v>
      </c>
      <c r="M42" s="20">
        <f t="shared" si="19"/>
        <v>0</v>
      </c>
      <c r="N42" s="21">
        <f t="shared" si="20"/>
        <v>0</v>
      </c>
      <c r="O42" s="22">
        <f t="shared" si="21"/>
        <v>0</v>
      </c>
      <c r="P42" s="23">
        <f>SUM(O41:O42)</f>
        <v>0</v>
      </c>
      <c r="Q42" s="1"/>
    </row>
    <row r="43" spans="1:17" x14ac:dyDescent="0.3">
      <c r="A43" s="25" t="s">
        <v>27</v>
      </c>
      <c r="B43" s="33">
        <f t="shared" si="15"/>
        <v>0</v>
      </c>
      <c r="C43" s="27"/>
      <c r="D43" s="28"/>
      <c r="E43" s="28"/>
      <c r="F43" s="29"/>
      <c r="G43" s="30">
        <f t="shared" si="16"/>
        <v>0</v>
      </c>
      <c r="H43" s="31">
        <f t="shared" si="17"/>
        <v>0</v>
      </c>
      <c r="I43" s="28"/>
      <c r="J43" s="28"/>
      <c r="K43" s="29"/>
      <c r="L43" s="30">
        <f t="shared" si="18"/>
        <v>0</v>
      </c>
      <c r="M43" s="31">
        <f t="shared" si="19"/>
        <v>0</v>
      </c>
      <c r="N43" s="32">
        <f t="shared" si="20"/>
        <v>0</v>
      </c>
      <c r="O43" s="33">
        <f t="shared" si="21"/>
        <v>0</v>
      </c>
      <c r="P43" s="34">
        <f>O43</f>
        <v>0</v>
      </c>
      <c r="Q43" s="1"/>
    </row>
    <row r="44" spans="1:17" x14ac:dyDescent="0.3">
      <c r="A44" s="35" t="s">
        <v>28</v>
      </c>
      <c r="B44" s="36">
        <f>SUM(B35:B43)</f>
        <v>0</v>
      </c>
      <c r="C44" s="37">
        <f t="shared" ref="C44:P44" si="22">SUM(C35:C43)</f>
        <v>0</v>
      </c>
      <c r="D44" s="36">
        <f t="shared" si="22"/>
        <v>0</v>
      </c>
      <c r="E44" s="38"/>
      <c r="F44" s="39" t="s">
        <v>29</v>
      </c>
      <c r="G44" s="39" t="e">
        <f>H44/D44</f>
        <v>#DIV/0!</v>
      </c>
      <c r="H44" s="40">
        <f t="shared" si="22"/>
        <v>0</v>
      </c>
      <c r="I44" s="36">
        <f t="shared" si="22"/>
        <v>0</v>
      </c>
      <c r="J44" s="38"/>
      <c r="K44" s="39" t="s">
        <v>29</v>
      </c>
      <c r="L44" s="40" t="e">
        <f>M44/I44</f>
        <v>#DIV/0!</v>
      </c>
      <c r="M44" s="40">
        <f t="shared" si="22"/>
        <v>0</v>
      </c>
      <c r="N44" s="37">
        <f t="shared" si="22"/>
        <v>0</v>
      </c>
      <c r="O44" s="36">
        <f t="shared" si="22"/>
        <v>0</v>
      </c>
      <c r="P44" s="41">
        <f t="shared" si="22"/>
        <v>0</v>
      </c>
      <c r="Q44" s="1"/>
    </row>
    <row r="45" spans="1:17" ht="15" thickBot="1" x14ac:dyDescent="0.35">
      <c r="A45" s="2"/>
      <c r="B45" s="2"/>
      <c r="C45" s="2"/>
      <c r="D45" s="2"/>
      <c r="E45" s="2"/>
      <c r="F45" s="2"/>
      <c r="G45" s="2"/>
      <c r="H45" s="2"/>
      <c r="I45" s="2"/>
      <c r="J45" s="2"/>
      <c r="K45" s="2"/>
      <c r="L45" s="2"/>
      <c r="M45" s="2"/>
      <c r="N45" s="2"/>
      <c r="O45" s="2"/>
      <c r="P45" s="2"/>
      <c r="Q45" s="1"/>
    </row>
    <row r="46" spans="1:17" x14ac:dyDescent="0.3">
      <c r="A46" s="42" t="s">
        <v>2</v>
      </c>
      <c r="B46" s="43"/>
      <c r="C46" s="44" t="s">
        <v>3</v>
      </c>
      <c r="D46" s="5"/>
      <c r="E46" s="65" t="s">
        <v>32</v>
      </c>
      <c r="F46" s="66"/>
      <c r="G46" s="66"/>
      <c r="H46" s="66"/>
      <c r="I46" s="66"/>
      <c r="J46" s="66"/>
      <c r="K46" s="66"/>
      <c r="L46" s="66"/>
      <c r="M46" s="66"/>
      <c r="N46" s="66"/>
      <c r="O46" s="66"/>
      <c r="P46" s="67"/>
      <c r="Q46" s="1"/>
    </row>
    <row r="47" spans="1:17" x14ac:dyDescent="0.3">
      <c r="A47" s="9" t="s">
        <v>5</v>
      </c>
      <c r="B47" s="45"/>
      <c r="C47" s="46" t="s">
        <v>6</v>
      </c>
      <c r="D47" s="63" t="s">
        <v>33</v>
      </c>
      <c r="E47" s="68"/>
      <c r="F47" s="68"/>
      <c r="G47" s="68"/>
      <c r="H47" s="68"/>
      <c r="I47" s="68"/>
      <c r="J47" s="68"/>
      <c r="K47" s="68"/>
      <c r="L47" s="68"/>
      <c r="M47" s="68"/>
      <c r="N47" s="68"/>
      <c r="O47" s="68"/>
      <c r="P47" s="69"/>
      <c r="Q47" s="1"/>
    </row>
    <row r="48" spans="1:17" x14ac:dyDescent="0.3">
      <c r="A48" s="9"/>
      <c r="B48" s="10" t="s">
        <v>7</v>
      </c>
      <c r="C48" s="11" t="s">
        <v>8</v>
      </c>
      <c r="D48" s="10" t="s">
        <v>9</v>
      </c>
      <c r="E48" s="12" t="s">
        <v>10</v>
      </c>
      <c r="F48" s="13" t="s">
        <v>11</v>
      </c>
      <c r="G48" s="13" t="s">
        <v>12</v>
      </c>
      <c r="H48" s="13" t="s">
        <v>13</v>
      </c>
      <c r="I48" s="12" t="s">
        <v>14</v>
      </c>
      <c r="J48" s="12" t="s">
        <v>10</v>
      </c>
      <c r="K48" s="13" t="s">
        <v>11</v>
      </c>
      <c r="L48" s="13" t="s">
        <v>12</v>
      </c>
      <c r="M48" s="13" t="s">
        <v>15</v>
      </c>
      <c r="N48" s="13" t="s">
        <v>16</v>
      </c>
      <c r="O48" s="12" t="s">
        <v>17</v>
      </c>
      <c r="P48" s="14" t="s">
        <v>18</v>
      </c>
      <c r="Q48" s="1"/>
    </row>
    <row r="49" spans="1:17" x14ac:dyDescent="0.3">
      <c r="A49" s="9" t="s">
        <v>19</v>
      </c>
      <c r="B49" s="15"/>
      <c r="C49" s="16"/>
      <c r="D49" s="17"/>
      <c r="E49" s="17"/>
      <c r="F49" s="18"/>
      <c r="G49" s="19">
        <f>E49*F49</f>
        <v>0</v>
      </c>
      <c r="H49" s="20">
        <f>D49*E49*F49</f>
        <v>0</v>
      </c>
      <c r="I49" s="17"/>
      <c r="J49" s="17"/>
      <c r="K49" s="18"/>
      <c r="L49" s="19">
        <f>J49*K49</f>
        <v>0</v>
      </c>
      <c r="M49" s="20">
        <f>I49*J49*K49</f>
        <v>0</v>
      </c>
      <c r="N49" s="21">
        <f>MAX(0,ROUND((B49+D49-I49)*$D$46,0))</f>
        <v>0</v>
      </c>
      <c r="O49" s="22">
        <f>B49+C49+D49-I49-N49</f>
        <v>0</v>
      </c>
      <c r="P49" s="23">
        <f>SUM(O49:O50)</f>
        <v>0</v>
      </c>
      <c r="Q49" s="1"/>
    </row>
    <row r="50" spans="1:17" x14ac:dyDescent="0.3">
      <c r="A50" s="9" t="s">
        <v>20</v>
      </c>
      <c r="B50" s="15"/>
      <c r="C50" s="16"/>
      <c r="D50" s="17"/>
      <c r="E50" s="17"/>
      <c r="F50" s="18"/>
      <c r="G50" s="19">
        <f t="shared" ref="G50:G57" si="23">E50*F50</f>
        <v>0</v>
      </c>
      <c r="H50" s="20">
        <f t="shared" ref="H50:H57" si="24">D50*E50*F50</f>
        <v>0</v>
      </c>
      <c r="I50" s="17"/>
      <c r="J50" s="17"/>
      <c r="K50" s="18"/>
      <c r="L50" s="19">
        <f t="shared" ref="L50:L57" si="25">J50*K50</f>
        <v>0</v>
      </c>
      <c r="M50" s="20">
        <f t="shared" ref="M50:M57" si="26">I50*J50*K50</f>
        <v>0</v>
      </c>
      <c r="N50" s="21">
        <f t="shared" ref="N50:N57" si="27">MAX(0,ROUND((B50+D50-I50)*$D$46,0))</f>
        <v>0</v>
      </c>
      <c r="O50" s="22">
        <f t="shared" ref="O50:O57" si="28">B50+C50+D50-I50-N50</f>
        <v>0</v>
      </c>
      <c r="P50" s="23">
        <f>O51</f>
        <v>0</v>
      </c>
      <c r="Q50" s="1"/>
    </row>
    <row r="51" spans="1:17" x14ac:dyDescent="0.3">
      <c r="A51" s="9" t="s">
        <v>21</v>
      </c>
      <c r="B51" s="15"/>
      <c r="C51" s="16"/>
      <c r="D51" s="17"/>
      <c r="E51" s="17"/>
      <c r="F51" s="18"/>
      <c r="G51" s="19">
        <f t="shared" si="23"/>
        <v>0</v>
      </c>
      <c r="H51" s="20">
        <f t="shared" si="24"/>
        <v>0</v>
      </c>
      <c r="I51" s="17"/>
      <c r="J51" s="17"/>
      <c r="K51" s="18"/>
      <c r="L51" s="19">
        <f t="shared" si="25"/>
        <v>0</v>
      </c>
      <c r="M51" s="20">
        <f t="shared" si="26"/>
        <v>0</v>
      </c>
      <c r="N51" s="21">
        <f t="shared" si="27"/>
        <v>0</v>
      </c>
      <c r="O51" s="22">
        <f t="shared" si="28"/>
        <v>0</v>
      </c>
      <c r="P51" s="23">
        <f>O52</f>
        <v>0</v>
      </c>
      <c r="Q51" s="1"/>
    </row>
    <row r="52" spans="1:17" x14ac:dyDescent="0.3">
      <c r="A52" s="9" t="s">
        <v>22</v>
      </c>
      <c r="B52" s="15"/>
      <c r="C52" s="16">
        <f>ROUND(((B49*B46)/2)+((B50*B47)/2),0)</f>
        <v>0</v>
      </c>
      <c r="D52" s="17"/>
      <c r="E52" s="17"/>
      <c r="F52" s="18"/>
      <c r="G52" s="19">
        <f t="shared" si="23"/>
        <v>0</v>
      </c>
      <c r="H52" s="20">
        <f t="shared" si="24"/>
        <v>0</v>
      </c>
      <c r="I52" s="17"/>
      <c r="J52" s="17"/>
      <c r="K52" s="18"/>
      <c r="L52" s="19">
        <f t="shared" si="25"/>
        <v>0</v>
      </c>
      <c r="M52" s="20">
        <f t="shared" si="26"/>
        <v>0</v>
      </c>
      <c r="N52" s="21">
        <f>MAX(0,ROUND((B52+C52+D52-I52)*$D$46,0))</f>
        <v>0</v>
      </c>
      <c r="O52" s="22">
        <f t="shared" si="28"/>
        <v>0</v>
      </c>
      <c r="P52" s="24">
        <v>0</v>
      </c>
      <c r="Q52" s="1"/>
    </row>
    <row r="53" spans="1:17" x14ac:dyDescent="0.3">
      <c r="A53" s="9" t="s">
        <v>23</v>
      </c>
      <c r="B53" s="15"/>
      <c r="C53" s="16">
        <f>ROUND(((B49*B46)/2)+((B50*B47)/2),0)</f>
        <v>0</v>
      </c>
      <c r="D53" s="17"/>
      <c r="E53" s="17"/>
      <c r="F53" s="18"/>
      <c r="G53" s="19">
        <f t="shared" si="23"/>
        <v>0</v>
      </c>
      <c r="H53" s="20">
        <f t="shared" si="24"/>
        <v>0</v>
      </c>
      <c r="I53" s="17"/>
      <c r="J53" s="17"/>
      <c r="K53" s="18"/>
      <c r="L53" s="19">
        <f t="shared" si="25"/>
        <v>0</v>
      </c>
      <c r="M53" s="20">
        <f t="shared" si="26"/>
        <v>0</v>
      </c>
      <c r="N53" s="21">
        <f>MAX(0,ROUND((B53+C53+D53-I53)*$D$46,0))</f>
        <v>0</v>
      </c>
      <c r="O53" s="22">
        <f t="shared" si="28"/>
        <v>0</v>
      </c>
      <c r="P53" s="24">
        <v>0</v>
      </c>
      <c r="Q53" s="1"/>
    </row>
    <row r="54" spans="1:17" x14ac:dyDescent="0.3">
      <c r="A54" s="9" t="s">
        <v>24</v>
      </c>
      <c r="B54" s="15"/>
      <c r="C54" s="16"/>
      <c r="D54" s="17"/>
      <c r="E54" s="17"/>
      <c r="F54" s="18"/>
      <c r="G54" s="19">
        <f t="shared" si="23"/>
        <v>0</v>
      </c>
      <c r="H54" s="20">
        <f t="shared" si="24"/>
        <v>0</v>
      </c>
      <c r="I54" s="17"/>
      <c r="J54" s="17"/>
      <c r="K54" s="18"/>
      <c r="L54" s="19">
        <f t="shared" si="25"/>
        <v>0</v>
      </c>
      <c r="M54" s="20">
        <f t="shared" si="26"/>
        <v>0</v>
      </c>
      <c r="N54" s="21">
        <f t="shared" si="27"/>
        <v>0</v>
      </c>
      <c r="O54" s="22">
        <f t="shared" si="28"/>
        <v>0</v>
      </c>
      <c r="P54" s="23">
        <f>O53</f>
        <v>0</v>
      </c>
      <c r="Q54" s="1"/>
    </row>
    <row r="55" spans="1:17" x14ac:dyDescent="0.3">
      <c r="A55" s="9" t="s">
        <v>25</v>
      </c>
      <c r="B55" s="15"/>
      <c r="C55" s="16"/>
      <c r="D55" s="17"/>
      <c r="E55" s="17"/>
      <c r="F55" s="18"/>
      <c r="G55" s="19">
        <f t="shared" si="23"/>
        <v>0</v>
      </c>
      <c r="H55" s="20">
        <f t="shared" si="24"/>
        <v>0</v>
      </c>
      <c r="I55" s="17"/>
      <c r="J55" s="17"/>
      <c r="K55" s="18"/>
      <c r="L55" s="19">
        <f t="shared" si="25"/>
        <v>0</v>
      </c>
      <c r="M55" s="20">
        <f t="shared" si="26"/>
        <v>0</v>
      </c>
      <c r="N55" s="21">
        <f t="shared" si="27"/>
        <v>0</v>
      </c>
      <c r="O55" s="22">
        <f t="shared" si="28"/>
        <v>0</v>
      </c>
      <c r="P55" s="23">
        <f>O54</f>
        <v>0</v>
      </c>
      <c r="Q55" s="1"/>
    </row>
    <row r="56" spans="1:17" x14ac:dyDescent="0.3">
      <c r="A56" s="9" t="s">
        <v>26</v>
      </c>
      <c r="B56" s="15"/>
      <c r="C56" s="16"/>
      <c r="D56" s="17"/>
      <c r="E56" s="17"/>
      <c r="F56" s="18"/>
      <c r="G56" s="19">
        <f t="shared" si="23"/>
        <v>0</v>
      </c>
      <c r="H56" s="20">
        <f t="shared" si="24"/>
        <v>0</v>
      </c>
      <c r="I56" s="17"/>
      <c r="J56" s="17"/>
      <c r="K56" s="18"/>
      <c r="L56" s="19">
        <f t="shared" si="25"/>
        <v>0</v>
      </c>
      <c r="M56" s="20">
        <f t="shared" si="26"/>
        <v>0</v>
      </c>
      <c r="N56" s="21">
        <f t="shared" si="27"/>
        <v>0</v>
      </c>
      <c r="O56" s="22">
        <f t="shared" si="28"/>
        <v>0</v>
      </c>
      <c r="P56" s="23">
        <f>SUM(O55:O56)</f>
        <v>0</v>
      </c>
      <c r="Q56" s="1"/>
    </row>
    <row r="57" spans="1:17" x14ac:dyDescent="0.3">
      <c r="A57" s="25" t="s">
        <v>27</v>
      </c>
      <c r="B57" s="26"/>
      <c r="C57" s="27"/>
      <c r="D57" s="28"/>
      <c r="E57" s="28"/>
      <c r="F57" s="29"/>
      <c r="G57" s="30">
        <f t="shared" si="23"/>
        <v>0</v>
      </c>
      <c r="H57" s="31">
        <f t="shared" si="24"/>
        <v>0</v>
      </c>
      <c r="I57" s="28"/>
      <c r="J57" s="28"/>
      <c r="K57" s="29"/>
      <c r="L57" s="30">
        <f t="shared" si="25"/>
        <v>0</v>
      </c>
      <c r="M57" s="31">
        <f t="shared" si="26"/>
        <v>0</v>
      </c>
      <c r="N57" s="32">
        <f t="shared" si="27"/>
        <v>0</v>
      </c>
      <c r="O57" s="33">
        <f t="shared" si="28"/>
        <v>0</v>
      </c>
      <c r="P57" s="34">
        <f>O57</f>
        <v>0</v>
      </c>
      <c r="Q57" s="1"/>
    </row>
    <row r="58" spans="1:17" x14ac:dyDescent="0.3">
      <c r="A58" s="35" t="s">
        <v>28</v>
      </c>
      <c r="B58" s="36">
        <f>SUM(B49:B57)</f>
        <v>0</v>
      </c>
      <c r="C58" s="37">
        <f t="shared" ref="C58:D58" si="29">SUM(C49:C57)</f>
        <v>0</v>
      </c>
      <c r="D58" s="36">
        <f t="shared" si="29"/>
        <v>0</v>
      </c>
      <c r="E58" s="38"/>
      <c r="F58" s="39" t="s">
        <v>29</v>
      </c>
      <c r="G58" s="39" t="e">
        <f>H58/D58</f>
        <v>#DIV/0!</v>
      </c>
      <c r="H58" s="40">
        <f t="shared" ref="H58:I58" si="30">SUM(H49:H57)</f>
        <v>0</v>
      </c>
      <c r="I58" s="36">
        <f t="shared" si="30"/>
        <v>0</v>
      </c>
      <c r="J58" s="38"/>
      <c r="K58" s="39" t="s">
        <v>29</v>
      </c>
      <c r="L58" s="40" t="e">
        <f>M58/I58</f>
        <v>#DIV/0!</v>
      </c>
      <c r="M58" s="40">
        <f t="shared" ref="M58:P58" si="31">SUM(M49:M57)</f>
        <v>0</v>
      </c>
      <c r="N58" s="37">
        <f t="shared" si="31"/>
        <v>0</v>
      </c>
      <c r="O58" s="36">
        <f t="shared" si="31"/>
        <v>0</v>
      </c>
      <c r="P58" s="41">
        <f t="shared" si="31"/>
        <v>0</v>
      </c>
      <c r="Q58" s="1"/>
    </row>
    <row r="59" spans="1:17" x14ac:dyDescent="0.3">
      <c r="A59" s="1"/>
      <c r="B59" s="1"/>
      <c r="C59" s="1"/>
      <c r="D59" s="1"/>
      <c r="E59" s="1"/>
      <c r="F59" s="1"/>
      <c r="G59" s="1"/>
      <c r="H59" s="1"/>
      <c r="I59" s="1"/>
      <c r="J59" s="1"/>
      <c r="K59" s="1"/>
      <c r="L59" s="1"/>
      <c r="M59" s="1"/>
      <c r="N59" s="1"/>
      <c r="O59" s="1"/>
      <c r="P59" s="1"/>
      <c r="Q59" s="1"/>
    </row>
    <row r="60" spans="1:17" ht="16.5" customHeight="1" x14ac:dyDescent="0.3">
      <c r="A60" s="1"/>
      <c r="B60" s="1"/>
      <c r="C60" s="1"/>
      <c r="D60" s="1"/>
      <c r="E60" s="1"/>
      <c r="F60" s="1"/>
      <c r="G60" s="1"/>
      <c r="H60" s="1"/>
      <c r="I60" s="1"/>
      <c r="J60" s="1"/>
      <c r="K60" s="1"/>
      <c r="L60" s="1"/>
      <c r="M60" s="1"/>
      <c r="N60" s="1"/>
      <c r="O60" s="1"/>
      <c r="P60" s="1"/>
    </row>
    <row r="61" spans="1:17" x14ac:dyDescent="0.3">
      <c r="A61" s="59" t="s">
        <v>34</v>
      </c>
      <c r="B61" s="59"/>
      <c r="C61" s="60" t="s">
        <v>35</v>
      </c>
      <c r="D61" s="60" t="s">
        <v>35</v>
      </c>
      <c r="E61" s="60" t="s">
        <v>35</v>
      </c>
      <c r="F61" s="60" t="s">
        <v>35</v>
      </c>
      <c r="G61" s="60" t="s">
        <v>35</v>
      </c>
      <c r="H61" s="60" t="s">
        <v>35</v>
      </c>
      <c r="I61" s="61" t="s">
        <v>35</v>
      </c>
      <c r="J61" s="62" t="s">
        <v>35</v>
      </c>
      <c r="K61" s="62" t="s">
        <v>35</v>
      </c>
      <c r="L61" s="62" t="s">
        <v>35</v>
      </c>
      <c r="M61" s="62" t="s">
        <v>35</v>
      </c>
      <c r="N61" s="1"/>
      <c r="O61" s="1"/>
      <c r="P61" s="1"/>
      <c r="Q61" s="1"/>
    </row>
    <row r="62" spans="1:17" ht="15" customHeight="1" x14ac:dyDescent="0.3">
      <c r="A62" s="64" t="s">
        <v>36</v>
      </c>
      <c r="B62" s="64"/>
      <c r="C62" s="64"/>
      <c r="D62" s="64"/>
      <c r="E62" s="64"/>
      <c r="F62" s="64"/>
      <c r="G62" s="64"/>
      <c r="H62" s="64"/>
      <c r="I62" s="64"/>
      <c r="J62" s="64"/>
      <c r="K62" s="64"/>
      <c r="L62" s="64"/>
      <c r="M62" s="64"/>
      <c r="N62" s="1"/>
      <c r="O62" s="1"/>
      <c r="P62" s="1"/>
      <c r="Q62" s="1"/>
    </row>
    <row r="63" spans="1:17" x14ac:dyDescent="0.3">
      <c r="A63" s="64"/>
      <c r="B63" s="64"/>
      <c r="C63" s="64"/>
      <c r="D63" s="64"/>
      <c r="E63" s="64"/>
      <c r="F63" s="64"/>
      <c r="G63" s="64"/>
      <c r="H63" s="64"/>
      <c r="I63" s="64"/>
      <c r="J63" s="64"/>
      <c r="K63" s="64"/>
      <c r="L63" s="64"/>
      <c r="M63" s="64"/>
      <c r="Q63" s="1"/>
    </row>
  </sheetData>
  <sheetProtection formatCells="0" formatColumns="0" formatRows="0"/>
  <protectedRanges>
    <protectedRange sqref="Q4:X68 A59:P68" name="Free space"/>
    <protectedRange sqref="E4 E18 E32" name="Range1"/>
  </protectedRanges>
  <mergeCells count="7">
    <mergeCell ref="A62:M63"/>
    <mergeCell ref="E46:P47"/>
    <mergeCell ref="A2:P2"/>
    <mergeCell ref="E4:P5"/>
    <mergeCell ref="E18:P19"/>
    <mergeCell ref="E32:P33"/>
    <mergeCell ref="A3:P3"/>
  </mergeCells>
  <conditionalFormatting sqref="A4:P58">
    <cfRule type="cellIs" dxfId="0" priority="1" operator="lessThan">
      <formula>0</formula>
    </cfRule>
  </conditionalFormatting>
  <dataValidations count="1">
    <dataValidation type="custom" showInputMessage="1" showErrorMessage="1" sqref="O12:P16 G7:H15 O10:O11 L35:M44 L7:M16 G58:I58 B16:D16 G16:I16 B58:D58 G21:H29 O24:O25 O54:P58 O26:P30 O7:P9 B21:B29 B30:D30 G30:I30 O35:P37 G35:H43 O38:O39 L49:M58 L21:M30 O21:P23 B35:B43 B44:D44 G44:I44 G49:H57 O52:O53 O49:P51 O40:P44" xr:uid="{7D5959B7-8A97-4187-9C59-81BE6A171B12}">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Props1.xml><?xml version="1.0" encoding="utf-8"?>
<ds:datastoreItem xmlns:ds="http://schemas.openxmlformats.org/officeDocument/2006/customXml" ds:itemID="{31195939-8524-4109-803C-CADF0BD70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0E2C-E21B-43BF-864D-3B94B5789571}">
  <ds:schemaRefs>
    <ds:schemaRef ds:uri="http://schemas.microsoft.com/sharepoint/v3/contenttype/forms"/>
  </ds:schemaRefs>
</ds:datastoreItem>
</file>

<file path=customXml/itemProps3.xml><?xml version="1.0" encoding="utf-8"?>
<ds:datastoreItem xmlns:ds="http://schemas.openxmlformats.org/officeDocument/2006/customXml" ds:itemID="{97D7E43C-2DEE-40C1-BA6E-AC031A6BD859}">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Beef Stockflow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Armstrong</dc:creator>
  <cp:keywords/>
  <dc:description/>
  <cp:lastModifiedBy>Emma Ellison</cp:lastModifiedBy>
  <cp:revision/>
  <dcterms:created xsi:type="dcterms:W3CDTF">2022-12-14T22:53:48Z</dcterms:created>
  <dcterms:modified xsi:type="dcterms:W3CDTF">2026-03-17T05:57:50Z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b442a-e76a-40fc-b939-a8535f2aadf7_Enabled">
    <vt:lpwstr>true</vt:lpwstr>
  </property>
  <property fmtid="{D5CDD505-2E9C-101B-9397-08002B2CF9AE}" pid="3" name="MSIP_Label_d30b442a-e76a-40fc-b939-a8535f2aadf7_SetDate">
    <vt:lpwstr>2022-12-14T22:55:36Z</vt:lpwstr>
  </property>
  <property fmtid="{D5CDD505-2E9C-101B-9397-08002B2CF9AE}" pid="4" name="MSIP_Label_d30b442a-e76a-40fc-b939-a8535f2aadf7_Method">
    <vt:lpwstr>Privileged</vt:lpwstr>
  </property>
  <property fmtid="{D5CDD505-2E9C-101B-9397-08002B2CF9AE}" pid="5" name="MSIP_Label_d30b442a-e76a-40fc-b939-a8535f2aadf7_Name">
    <vt:lpwstr>OFFICIAL</vt:lpwstr>
  </property>
  <property fmtid="{D5CDD505-2E9C-101B-9397-08002B2CF9AE}" pid="6" name="MSIP_Label_d30b442a-e76a-40fc-b939-a8535f2aadf7_SiteId">
    <vt:lpwstr>e7412839-ab9e-45d0-b881-1d51e91eb398</vt:lpwstr>
  </property>
  <property fmtid="{D5CDD505-2E9C-101B-9397-08002B2CF9AE}" pid="7" name="MSIP_Label_d30b442a-e76a-40fc-b939-a8535f2aadf7_ActionId">
    <vt:lpwstr>cfc3e4b2-5482-4505-a13c-52e0a23c3974</vt:lpwstr>
  </property>
  <property fmtid="{D5CDD505-2E9C-101B-9397-08002B2CF9AE}" pid="8" name="MSIP_Label_d30b442a-e76a-40fc-b939-a8535f2aadf7_ContentBits">
    <vt:lpwstr>1</vt:lpwstr>
  </property>
  <property fmtid="{D5CDD505-2E9C-101B-9397-08002B2CF9AE}" pid="9" name="ContentTypeId">
    <vt:lpwstr>0x010100A5F44470541CCB4E8AF2DA5D09EB9400</vt:lpwstr>
  </property>
  <property fmtid="{D5CDD505-2E9C-101B-9397-08002B2CF9AE}" pid="10" name="MediaServiceImageTags">
    <vt:lpwstr/>
  </property>
</Properties>
</file>